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890" windowHeight="5880"/>
  </bookViews>
  <sheets>
    <sheet name="Calculations" sheetId="3" r:id="rId1"/>
    <sheet name="Data" sheetId="2" r:id="rId2"/>
  </sheets>
  <definedNames>
    <definedName name="_xlnm.Print_Area" localSheetId="0">Calculations!$A$1:$L$35</definedName>
    <definedName name="_xlnm.Print_Area" localSheetId="1">Data!$A$1:$F$67</definedName>
    <definedName name="_xlnm.Print_Titles" localSheetId="1">Data!$2:$2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 l="1"/>
  <c r="D10" i="3" s="1"/>
  <c r="D8" i="3"/>
  <c r="B6" i="3" l="1"/>
  <c r="B7" i="3"/>
  <c r="B8" i="3"/>
  <c r="B9" i="3"/>
  <c r="B10" i="3"/>
  <c r="B5" i="3"/>
  <c r="B2" i="3"/>
  <c r="E1" i="2" l="1"/>
  <c r="D1" i="2"/>
</calcChain>
</file>

<file path=xl/sharedStrings.xml><?xml version="1.0" encoding="utf-8"?>
<sst xmlns="http://schemas.openxmlformats.org/spreadsheetml/2006/main" count="198" uniqueCount="196">
  <si>
    <t>Date</t>
  </si>
  <si>
    <t>Location</t>
  </si>
  <si>
    <t>Deaths</t>
  </si>
  <si>
    <t>Injuries</t>
  </si>
  <si>
    <t>Description</t>
  </si>
  <si>
    <t>02000-02-29-0000February 29, 2000</t>
  </si>
  <si>
    <t>Flint, Michigan !Flint, Michigan</t>
  </si>
  <si>
    <r>
      <t>At Buell Elementary School, 6-year-old Dedrick Owens, the youngest school shooter ever, shot and killed classmate Kayla Rolland.</t>
    </r>
    <r>
      <rPr>
        <vertAlign val="superscript"/>
        <sz val="8.8000000000000007"/>
        <color theme="1"/>
        <rFont val="Calibri"/>
        <family val="2"/>
        <scheme val="minor"/>
      </rPr>
      <t>[285]</t>
    </r>
  </si>
  <si>
    <t>02000-05-26-0000May 26, 2000</t>
  </si>
  <si>
    <t>Lake Worth, Florida !Lake Worth, Florida</t>
  </si>
  <si>
    <r>
      <t>Lake Worth Middle School Florida teacher Barry Grunow was fatally shot by his student, 13-year-old Nathaniel Brazill, who had returned to school after being sent home at 1 p.m. by the assistant principal for throwing water balloons. Brazill returned to school on his bike with a 5-inch Raven semiautomatic pistol and four bullets stolen from his grandfather the week before. Brazill was an honor student. Grunow was a popular teacher and Brazill's favorite.</t>
    </r>
    <r>
      <rPr>
        <vertAlign val="superscript"/>
        <sz val="8.8000000000000007"/>
        <color theme="1"/>
        <rFont val="Calibri"/>
        <family val="2"/>
        <scheme val="minor"/>
      </rPr>
      <t>[285]</t>
    </r>
  </si>
  <si>
    <t>02001-03-05-0000March 5, 2001</t>
  </si>
  <si>
    <t>Santee, California !Santee, California</t>
  </si>
  <si>
    <r>
      <t>Santana High School shooting: Charles Andrew Williams, a 15-year-old student, opened fire at Santana High School, killing two students and wounding 13 others. He was arrested and convicted of murder and attempted murder. He was sentenced to life with the chance of parole after serving 50 years.</t>
    </r>
    <r>
      <rPr>
        <vertAlign val="superscript"/>
        <sz val="8.8000000000000007"/>
        <color theme="1"/>
        <rFont val="Calibri"/>
        <family val="2"/>
        <scheme val="minor"/>
      </rPr>
      <t>[290]</t>
    </r>
  </si>
  <si>
    <t>02001-03-30-0000March 30, 2001</t>
  </si>
  <si>
    <t>Gary, Indiana !Gary, Indiana</t>
  </si>
  <si>
    <r>
      <t>Donald R. Burt Jr., aged 18, offender in Gary, Indiana school shooting with one student fatality.</t>
    </r>
    <r>
      <rPr>
        <vertAlign val="superscript"/>
        <sz val="8.8000000000000007"/>
        <color theme="1"/>
        <rFont val="Calibri"/>
        <family val="2"/>
        <scheme val="minor"/>
      </rPr>
      <t>[285]</t>
    </r>
  </si>
  <si>
    <t>Tucson, Arizona</t>
  </si>
  <si>
    <r>
      <t>Robert Flores, a distraught nursing student who was failing academically, shot and killed three of his professors before turning the gun on himself. The gunman had threatened his school in the past. The four deaths at the University of Arizona sent shock waves through the community.</t>
    </r>
    <r>
      <rPr>
        <vertAlign val="superscript"/>
        <sz val="8.8000000000000007"/>
        <color theme="1"/>
        <rFont val="Calibri"/>
        <family val="2"/>
        <scheme val="minor"/>
      </rPr>
      <t>[298][299]</t>
    </r>
  </si>
  <si>
    <t>02003-04-24-0000April 24, 2003</t>
  </si>
  <si>
    <t>Red Lion, Pennsylvania !Red Lion, Pennsylvania</t>
  </si>
  <si>
    <t>On April 24, 2003, eighth-grade student James Sheets entered Red Lion Area Junior High School armed with his stepfather's pistols and subsequently killed the school's principal, Eugene Segro, before killing himself.[300]</t>
  </si>
  <si>
    <t>Cleveland, Ohio !Cleveland, Ohio</t>
  </si>
  <si>
    <t>02003-09-24-0000September 24, 2003</t>
  </si>
  <si>
    <t>Cold Spring, Minnesota !Cold Spring, Minnesota</t>
  </si>
  <si>
    <r>
      <t>Rocori High School shooting. John Jason McLaughlin, aged 15, fatally shot two students at Rocori High School. A 17-year-old was killed immediately, and a 15-year-old died from his wounds on October 11, 2003. McLaughlin was sentenced to life in prison with the chance of parole in 2038.</t>
    </r>
    <r>
      <rPr>
        <vertAlign val="superscript"/>
        <sz val="8.8000000000000007"/>
        <color theme="1"/>
        <rFont val="Calibri"/>
        <family val="2"/>
        <scheme val="minor"/>
      </rPr>
      <t>[285]</t>
    </r>
  </si>
  <si>
    <t>02004-02-02-0000February 2, 2004</t>
  </si>
  <si>
    <t>Washington, D.C. !Washington, D.C.</t>
  </si>
  <si>
    <r>
      <t>Unidentified offender in Washington, DC school shooting with one student fatality.</t>
    </r>
    <r>
      <rPr>
        <vertAlign val="superscript"/>
        <sz val="8.8000000000000007"/>
        <color theme="1"/>
        <rFont val="Calibri"/>
        <family val="2"/>
        <scheme val="minor"/>
      </rPr>
      <t>[285]</t>
    </r>
  </si>
  <si>
    <t>02004-02-09-0000February 9, 2004</t>
  </si>
  <si>
    <t>East Greenbush, New York !East Greenbush, New York</t>
  </si>
  <si>
    <r>
      <t>Jon W. Romano in East Greenbush, New York fired two rounds from a shotgun loaded with bird shot, wounding one teacher. He was tackled by the assistant principal and charged with one count of attempted murder</t>
    </r>
    <r>
      <rPr>
        <vertAlign val="superscript"/>
        <sz val="8.8000000000000007"/>
        <color theme="1"/>
        <rFont val="Calibri"/>
        <family val="2"/>
        <scheme val="minor"/>
      </rPr>
      <t>[304]</t>
    </r>
  </si>
  <si>
    <t>02004-05-07-0000May 7, 2004</t>
  </si>
  <si>
    <t>Randallstown, Maryland !Randallstown, Maryland</t>
  </si>
  <si>
    <t>Two students were charged with a school shooting after a basketball game that arose from a dispute, but left 4 injured, 2 where were serious, at Randallstown High School. One student was paralyzed from the waist down.[305]</t>
  </si>
  <si>
    <t>Memphis, Tennessee !Memphis, Tennessee</t>
  </si>
  <si>
    <t>At Hamilton High School, one student fires a single shot at another student (who was not armed at the time) in the school's basement. None of the two students were hurt in the basement.</t>
  </si>
  <si>
    <t>02005-03-21-0000March 21, 2005</t>
  </si>
  <si>
    <t>Red Lake, Minnesota !Red Lake, Minnesota</t>
  </si>
  <si>
    <r>
      <t>Red Lake massacre: Jeffrey Weise, a 16-year-old student, opened fire at the Red Lake Indian Reservation, first killing his grandfather and grandfather's companion. He drove his grandfather's police vehicle to his high school, Red Lake Senior High School. Weise was armed with his grandfather's police weapons—a .40 caliber Glock 23 pistol, Ruger .22 caliber pistol, and a Remington 870 12-gauge shotgun. He shot and killed five students, one teacher, one security guard, and then committed suicide. Seven other people were wounded in the shooting.</t>
    </r>
    <r>
      <rPr>
        <vertAlign val="superscript"/>
        <sz val="8.8000000000000007"/>
        <color theme="1"/>
        <rFont val="Calibri"/>
        <family val="2"/>
        <scheme val="minor"/>
      </rPr>
      <t>[306][307][308]</t>
    </r>
  </si>
  <si>
    <t>Chicago, Illinois !Chicago, Illinois</t>
  </si>
  <si>
    <t>02005-11-08-0000November 8, 2005</t>
  </si>
  <si>
    <t>La Follette, Tennessee !La Follette, Tennessee</t>
  </si>
  <si>
    <r>
      <t>Campbell County High School shooting. Inside the Campbell County High School office, Kenneth Bartley, aged 15, brandished a firearm and said "Yes, it's real. I'll show you. I never liked you anyway", and shot the school principal, Gary Seale. He then shot assistant principals Ken Bruce and Jim Pierce. Bruce later died from his gunshot wound.</t>
    </r>
    <r>
      <rPr>
        <vertAlign val="superscript"/>
        <sz val="8.8000000000000007"/>
        <color theme="1"/>
        <rFont val="Calibri"/>
        <family val="2"/>
        <scheme val="minor"/>
      </rPr>
      <t>[310]</t>
    </r>
    <r>
      <rPr>
        <sz val="9.9"/>
        <color theme="1"/>
        <rFont val="Calibri"/>
        <family val="2"/>
        <scheme val="minor"/>
      </rPr>
      <t xml:space="preserve"> Bartley was sentenced to 45 years of prison with chance of parole after serving 29 years.</t>
    </r>
    <r>
      <rPr>
        <vertAlign val="superscript"/>
        <sz val="8.8000000000000007"/>
        <color theme="1"/>
        <rFont val="Calibri"/>
        <family val="2"/>
        <scheme val="minor"/>
      </rPr>
      <t>[285][311]</t>
    </r>
  </si>
  <si>
    <t>02006-08-24-0000August 24, 2006</t>
  </si>
  <si>
    <t>Essex, Vermont !Essex, Vermont</t>
  </si>
  <si>
    <t>Christopher Williams walked into Essex Elementary School and opened fire, killing teacher Mary Alicia Shanks after killing his ex-girlfriend's mother, Linda Lambesis, at home.[315]</t>
  </si>
  <si>
    <t>02006-09-27-0000September 27, 2006</t>
  </si>
  <si>
    <t>Bailey, Colorado !Bailey, Colorado</t>
  </si>
  <si>
    <r>
      <t>Platte Canyon High School hostage crisis: Duane Roger Morrison walked into Platte Canyon High School and took six girls hostage and sexually assaulted them. As police entered the classroom he killed one hostage and then shot himself. He died later that day in a nearby Denver hospital.</t>
    </r>
    <r>
      <rPr>
        <vertAlign val="superscript"/>
        <sz val="8.8000000000000007"/>
        <color theme="1"/>
        <rFont val="Calibri"/>
        <family val="2"/>
        <scheme val="minor"/>
      </rPr>
      <t>[318]</t>
    </r>
  </si>
  <si>
    <t>02006-09-29-0000September 29, 2006</t>
  </si>
  <si>
    <t>Cazenovia, Wisconsin !Cazenovia, Wisconsin</t>
  </si>
  <si>
    <r>
      <t>Weston High School shooting: Eric Hainstock, a 15-year-old student, walked in the school building of Weston High School and shot the high school principal with a handgun after a custodian disarmed him of a shotgun in Cazenovia, Wisconsin. The school principal died, and Hainstock was charged and convicted of murder. He is serving a life sentence and will be eligible for parole in 2037.</t>
    </r>
    <r>
      <rPr>
        <vertAlign val="superscript"/>
        <sz val="8.8000000000000007"/>
        <color theme="1"/>
        <rFont val="Calibri"/>
        <family val="2"/>
        <scheme val="minor"/>
      </rPr>
      <t>[319][320]</t>
    </r>
  </si>
  <si>
    <t>02006-10-02-0000October 2, 2006</t>
  </si>
  <si>
    <t>Nickel Mines, Pennsylvania !Nickel Mines, Pennsylvania</t>
  </si>
  <si>
    <r>
      <t>Amish school shooting: Charles Carl Roberts IV, a 32-year-old milk truck driver, shot to death five Amish girls and wounded five others before killing himself in an Amish school in the hamlet of Nickel Mines, in Bart Township, Lancaster County.</t>
    </r>
    <r>
      <rPr>
        <vertAlign val="superscript"/>
        <sz val="8.8000000000000007"/>
        <color theme="1"/>
        <rFont val="Calibri"/>
        <family val="2"/>
        <scheme val="minor"/>
      </rPr>
      <t>[</t>
    </r>
    <r>
      <rPr>
        <i/>
        <vertAlign val="superscript"/>
        <sz val="8.8000000000000007"/>
        <color theme="1"/>
        <rFont val="Calibri"/>
        <family val="2"/>
        <scheme val="minor"/>
      </rPr>
      <t>citation needed</t>
    </r>
    <r>
      <rPr>
        <vertAlign val="superscript"/>
        <sz val="8.8000000000000007"/>
        <color theme="1"/>
        <rFont val="Calibri"/>
        <family val="2"/>
        <scheme val="minor"/>
      </rPr>
      <t>]</t>
    </r>
  </si>
  <si>
    <t>Tacoma, Washington,</t>
  </si>
  <si>
    <r>
      <t>18-year-old Douglas S. Chanthabouly shot 17-year-old Samnang Kok to death in the hallways of Henry Foss High School due to a personal disagreement. In 2009, Chanthabouly was sentenced to 23 years in prison on a charge of second-degree murder.</t>
    </r>
    <r>
      <rPr>
        <vertAlign val="superscript"/>
        <sz val="8.8000000000000007"/>
        <color theme="1"/>
        <rFont val="Calibri"/>
        <family val="2"/>
        <scheme val="minor"/>
      </rPr>
      <t>[321]</t>
    </r>
  </si>
  <si>
    <t>02007-02-08-0000February 8, 2007</t>
  </si>
  <si>
    <t>Prineville, Oregon !Prineville, Oregon</t>
  </si>
  <si>
    <t>An 18-year-old male student at Crook County High School died of a gunshot wound to the head in an apparent suicide in the school's parking lot.[322]</t>
  </si>
  <si>
    <t>Blacksburg, Virginia !Blacksburg, Virginia</t>
  </si>
  <si>
    <t>02007-10-10-0000October 10, 2007</t>
  </si>
  <si>
    <r>
      <t>SuccessTech Academy shooting: Asa Coon, a 14-year-old suspended student, returns to SuccessTech Academy, where he fired shots at people inside the school building before committing suicide by shooting himself in the head. He shot and wounded two teachers and two students.</t>
    </r>
    <r>
      <rPr>
        <vertAlign val="superscript"/>
        <sz val="8.8000000000000007"/>
        <color theme="1"/>
        <rFont val="Calibri"/>
        <family val="2"/>
        <scheme val="minor"/>
      </rPr>
      <t>[325]</t>
    </r>
  </si>
  <si>
    <t>02008-02-12-0000February 12, 2008</t>
  </si>
  <si>
    <t>Oxnard, California !Oxnard, California</t>
  </si>
  <si>
    <r>
      <t>Murder of Larry King: Brandon McInerney, 14, shot Lawrence "Larry" King, 15, in the head twice in the computer laboratory of E.O. Green Junior High School. McInerney was apprehended in a nearby neighborhood. King, who was homosexual, died two days later from his gunshot wounds. McInerney was initially charged with a hate crime, but that enhancement was later dropped. McInerney plead guily to second-degree murder and was sentenced to 21 years in prison.</t>
    </r>
    <r>
      <rPr>
        <vertAlign val="superscript"/>
        <sz val="8.8000000000000007"/>
        <color theme="1"/>
        <rFont val="Calibri"/>
        <family val="2"/>
        <scheme val="minor"/>
      </rPr>
      <t>[329][330][331]</t>
    </r>
  </si>
  <si>
    <t>02008-02-14-0000February 14, 2008</t>
  </si>
  <si>
    <t>DeKalb, Illinois !DeKalb, Illinois</t>
  </si>
  <si>
    <r>
      <t>Northern Illinois University shooting: Steven Kazmierczak, 27, shot multiple people in a classroom of Northern Illinois University with a 12 gauge Remington Sportsman 48 shotgun, killing five and injuring 21. He then committed suicide. Kazmierczak was not a student at the university, but had attended it the years prior to the attack.</t>
    </r>
    <r>
      <rPr>
        <vertAlign val="superscript"/>
        <sz val="8.8000000000000007"/>
        <color theme="1"/>
        <rFont val="Calibri"/>
        <family val="2"/>
        <scheme val="minor"/>
      </rPr>
      <t>[332][333][334]</t>
    </r>
  </si>
  <si>
    <t>02008-08-14-0000August 14, 2008</t>
  </si>
  <si>
    <t>Federal Way, Washington !Federal Way, Washington</t>
  </si>
  <si>
    <r>
      <t>26-year-old Omero Mendez was sitting in his car parked on the Lakota Middle School campus to wait to pick up his girlfriend's son. There, he was confronted by 16-year-old Luis F. Cosgaya-Alvarez and two of his friends who were inside an SUV. Cosgaya-Alvarez flashed gang signs at Mendez, and then shot Mendez once in the head. Mendez later died of his injuries. Cosgaya-Alvarez was arrested a few days later in Seattle and was charged with murder.</t>
    </r>
    <r>
      <rPr>
        <vertAlign val="superscript"/>
        <sz val="8.8000000000000007"/>
        <color theme="1"/>
        <rFont val="Calibri"/>
        <family val="2"/>
        <scheme val="minor"/>
      </rPr>
      <t>[335]</t>
    </r>
    <r>
      <rPr>
        <sz val="9.9"/>
        <color theme="1"/>
        <rFont val="Calibri"/>
        <family val="2"/>
        <scheme val="minor"/>
      </rPr>
      <t xml:space="preserve"> Cosgaya-Alvarez pleaded guilty to murder and weapon enhancements and was sentenced to 18 years in prison.</t>
    </r>
    <r>
      <rPr>
        <vertAlign val="superscript"/>
        <sz val="8.8000000000000007"/>
        <color theme="1"/>
        <rFont val="Calibri"/>
        <family val="2"/>
        <scheme val="minor"/>
      </rPr>
      <t>[336]</t>
    </r>
  </si>
  <si>
    <t>02008-10-16-0000October 16, 2008</t>
  </si>
  <si>
    <t>Detroit, Michigan !Detroit, Michigan</t>
  </si>
  <si>
    <r>
      <t>Christopher Walker, 16, was killed, and three other teenagers were seriously wounded during a drive-by shooting at a primary school lawn adjacent to Henry Ford High School, where Walker and the other students were just dismissed from after classes ended. Three teenagers were arrested and charged in connection with the shooting.</t>
    </r>
    <r>
      <rPr>
        <vertAlign val="superscript"/>
        <sz val="8.8000000000000007"/>
        <color theme="1"/>
        <rFont val="Calibri"/>
        <family val="2"/>
        <scheme val="minor"/>
      </rPr>
      <t>[337]</t>
    </r>
    <r>
      <rPr>
        <sz val="9.9"/>
        <color theme="1"/>
        <rFont val="Calibri"/>
        <family val="2"/>
        <scheme val="minor"/>
      </rPr>
      <t xml:space="preserve"> William Morton, 15, the shooter, was sentenced to life without parole, and Devon Bell was sentenced to 42 years of prison.</t>
    </r>
    <r>
      <rPr>
        <vertAlign val="superscript"/>
        <sz val="8.8000000000000007"/>
        <color theme="1"/>
        <rFont val="Calibri"/>
        <family val="2"/>
        <scheme val="minor"/>
      </rPr>
      <t>[338]</t>
    </r>
  </si>
  <si>
    <t>02008-11-13-0000November 13, 2008</t>
  </si>
  <si>
    <t>Fort Lauderdale, Florida !Fort Lauderdale, Florida</t>
  </si>
  <si>
    <r>
      <t>15-year-old Amanda Collette was shot to death at a hallway floor at Dillard High School. The shooter, 15-year-old Teah Wimberly, was sentenced to 25 years to life on a first-degree murder charge.</t>
    </r>
    <r>
      <rPr>
        <vertAlign val="superscript"/>
        <sz val="8.8000000000000007"/>
        <color theme="1"/>
        <rFont val="Calibri"/>
        <family val="2"/>
        <scheme val="minor"/>
      </rPr>
      <t>[340]</t>
    </r>
  </si>
  <si>
    <t>02009-05-18-0000May 18, 2009</t>
  </si>
  <si>
    <t>Larose, Louisiana !Larose, Louisiana</t>
  </si>
  <si>
    <r>
      <t>At Larose-Cut Off Middle School, Justin Doucet, a 15-year-old student, asked his teacher if he could use the restroom. While in the restroom, Doucet took out a .25 caliber semi-automatic handgun from his backpack and donned on camouflage clothes. The gun was registered to his father. Doucet entered a classroom that was not his, and pointed the handgun at the teacher. While walking towards the teacher, he demanded her to say "Hail Marilyn Manson!" and she did not respond. Doucet fired a shot at her, narrowly missing her head. Doucet walked back into the restroom where he shot himself in the head. He was transferred to Terrebonne General Medical Center in critical condition, and died one week later from his wounds.</t>
    </r>
    <r>
      <rPr>
        <vertAlign val="superscript"/>
        <sz val="8.8000000000000007"/>
        <color theme="1"/>
        <rFont val="Calibri"/>
        <family val="2"/>
        <scheme val="minor"/>
      </rPr>
      <t>[347][348]</t>
    </r>
  </si>
  <si>
    <t>02010-02-05-0000February 5, 2010</t>
  </si>
  <si>
    <t>Madison, Alabama !Madison, Alabama</t>
  </si>
  <si>
    <r>
      <t>14-year-old Hammad Memon shot to death 14-year-old Todd Brown in a crowded school hallway of Discovery Middle School, during changing of classes. The shooting was possibly motivated by gang activities. In May 2013, Memon plead guilty to the murder of Brown, and was sentenced to 30 years of prison. After Memon is released from prison, he is likely to be deported to his native Pakistan.</t>
    </r>
    <r>
      <rPr>
        <vertAlign val="superscript"/>
        <sz val="8.8000000000000007"/>
        <color theme="1"/>
        <rFont val="Calibri"/>
        <family val="2"/>
        <scheme val="minor"/>
      </rPr>
      <t>[351][352]</t>
    </r>
  </si>
  <si>
    <t>Austin, Texas !Austin, Texas</t>
  </si>
  <si>
    <t>02010-10-01-0000October 1, 2010</t>
  </si>
  <si>
    <t>Salinas, California !Salinas, California</t>
  </si>
  <si>
    <r>
      <t>15-year-old student Jose Daniel Cisneros is shot to death on an athletic field at Alisal High School. Cisneros was walking to the school campus at 8 a.m., and was shot multiple times. Police said that the shooting was gang-related.</t>
    </r>
    <r>
      <rPr>
        <vertAlign val="superscript"/>
        <sz val="8.8000000000000007"/>
        <color theme="1"/>
        <rFont val="Calibri"/>
        <family val="2"/>
        <scheme val="minor"/>
      </rPr>
      <t>[354][355]</t>
    </r>
  </si>
  <si>
    <t>02010-11-29-0000November 29, 2010</t>
  </si>
  <si>
    <t>Marinette, Wisconsin !Marinette, Wisconsin</t>
  </si>
  <si>
    <r>
      <t>Samuel Hengel, 15, took 23 students and a teacher hostage inside a classroom of Marinette High School for five hours. Before the hostage situation, Hengel stormed in the classroom with a handgun and fired shots at a movie projector while a movie was playing. After releasing all the hostages, police entered the building and Hengel shot himself in the head. He died the next day.</t>
    </r>
    <r>
      <rPr>
        <vertAlign val="superscript"/>
        <sz val="8.8000000000000007"/>
        <color theme="1"/>
        <rFont val="Calibri"/>
        <family val="2"/>
        <scheme val="minor"/>
      </rPr>
      <t>[356][357]</t>
    </r>
  </si>
  <si>
    <t>02011-01-05-0000January 5, 2011</t>
  </si>
  <si>
    <t>Omaha, Nebraska !Omaha, Nebraska</t>
  </si>
  <si>
    <r>
      <t>At Millard South High School, student Robert Butler Jr., 18, shot and killed Assistant Principal Dr. Vicki Kaspar, and wounded Principal Curtis Case. Butler then opened fire indiscriminately in the front office area, causing the school nurse to be injured by gunshot debris. Butler drove to a parking lot and then fatally shot himself.</t>
    </r>
    <r>
      <rPr>
        <vertAlign val="superscript"/>
        <sz val="8.8000000000000007"/>
        <color theme="1"/>
        <rFont val="Calibri"/>
        <family val="2"/>
        <scheme val="minor"/>
      </rPr>
      <t>[359][360]</t>
    </r>
  </si>
  <si>
    <t>02011-02-02-0000February 2, 2011</t>
  </si>
  <si>
    <t>Placerville, California !Placerville, California</t>
  </si>
  <si>
    <r>
      <t>Schnell Elementary School Principal Sam Lacara is shot to death in his office, by John Luebbers, a custodial employee at the school. No schoolchildren were injured, but authorities believe that at least one student witnessed the shooting. In June 2012, Luebbers was sentenced to 50 years to life on murder charges.</t>
    </r>
    <r>
      <rPr>
        <vertAlign val="superscript"/>
        <sz val="8.8000000000000007"/>
        <color theme="1"/>
        <rFont val="Calibri"/>
        <family val="2"/>
        <scheme val="minor"/>
      </rPr>
      <t>[361][362]</t>
    </r>
  </si>
  <si>
    <t>02011-03-31-0000March 31, 2011</t>
  </si>
  <si>
    <t>Houston, Texas !Houston, Texas</t>
  </si>
  <si>
    <r>
      <t>Multiple gunmen opened fire during a powder puff football game at Worthing High School. One man, an 18-year-old former student named Tremaine De Ante’ Paul, died. Five other people received injuries.</t>
    </r>
    <r>
      <rPr>
        <vertAlign val="superscript"/>
        <sz val="8.8000000000000007"/>
        <color theme="1"/>
        <rFont val="Calibri"/>
        <family val="2"/>
        <scheme val="minor"/>
      </rPr>
      <t>[368]</t>
    </r>
  </si>
  <si>
    <t>02011-12-08-0000December 8, 2011</t>
  </si>
  <si>
    <r>
      <t>Ross Truett Ashley, 22, a part-time business student at Radford University, shot and killed a police officer engaged in an unrelated traffic stop on the campus of Virginia Tech, then committed suicide in a nearby parking lot.</t>
    </r>
    <r>
      <rPr>
        <vertAlign val="superscript"/>
        <sz val="8.8000000000000007"/>
        <color theme="1"/>
        <rFont val="Calibri"/>
        <family val="2"/>
        <scheme val="minor"/>
      </rPr>
      <t>[372]</t>
    </r>
  </si>
  <si>
    <t>02012-02-27-0000February 27, 2012</t>
  </si>
  <si>
    <t>Chardon, Ohio !Chardon, Ohio</t>
  </si>
  <si>
    <r>
      <t>Chardon High School shooting: Thomas "T. J." Lane, 17, took a Ruger MK III .22 caliber semi-automatic handgun and a knife to Chardon High School and fired ten shots at a group of students sitting at a cafeteria table. Three students died in the attack; a 16-year-old boy died immediately, and two other male students died from their wounds the following day. Three other students were injured. Lane was arrested when he was standing near his car parked near the school, and was charged as an adult with murder, attempted murder, and firearms offenses. In March 2013, he was sentenced to three life sentences without the possibility of parole.</t>
    </r>
    <r>
      <rPr>
        <vertAlign val="superscript"/>
        <sz val="8.8000000000000007"/>
        <color theme="1"/>
        <rFont val="Calibri"/>
        <family val="2"/>
        <scheme val="minor"/>
      </rPr>
      <t>[378]</t>
    </r>
  </si>
  <si>
    <t>02012-04-02-0000April 2, 2012</t>
  </si>
  <si>
    <t>Oakland, California !Oakland, California</t>
  </si>
  <si>
    <r>
      <t>Oikos University shooting: One Goh is accused of shooting to death seven students and wounding three others in a classroom at Oikos University, a small Christian college. The gunman told the students in the classroom to line up against the wall, and exclaimed "I'm going to kill you all!" before firing the gun at them. He fled the scene, stealing a victim's car, and was apprehended hours later in a nearby location. The weapon used was a .45 caliber handgun. Goh is charged with seven counts of murder and is believed by his psychiatrist to suffer from paranoid schizophrenia.</t>
    </r>
    <r>
      <rPr>
        <vertAlign val="superscript"/>
        <sz val="8.8000000000000007"/>
        <color theme="1"/>
        <rFont val="Calibri"/>
        <family val="2"/>
        <scheme val="minor"/>
      </rPr>
      <t>[381][382][383]</t>
    </r>
  </si>
  <si>
    <t>02012-05-26-0000May 26, 2012</t>
  </si>
  <si>
    <t>Chapel Hill, North Carolina !Chapel Hill, North Carolina</t>
  </si>
  <si>
    <t>A Carrboro man was charged with murder in the fatal shooting of a woman in front of Mary Scroggs Elementary School minutes before school was to be dismissed for the long holiday weekend.[384]</t>
  </si>
  <si>
    <t>02012-09-26-0000September 26, 2012</t>
  </si>
  <si>
    <t>Stillwater, Oklahoma !Stillwater, Oklahoma</t>
  </si>
  <si>
    <t>Cade Poulos, 13, fatally shot himself in the head shortly before classes started at Stillwater Junior High School.[390]</t>
  </si>
  <si>
    <t>02012-12-14-0000December 14, 2012</t>
  </si>
  <si>
    <t>Newtown, Connecticut !Newtown, Connecticut</t>
  </si>
  <si>
    <r>
      <t>Adam Lanza, aged 20, killed 26 people and himself at the Sandy Hook Elementary School. He first killed his mother at their shared home before taking her guns and driving to the school. Lanza brought four guns with him; A Bushmaster .223 caliber XM15-E2S rifle, a Glock 10mm handgun, a Sig-Sauer P226 9mm handgun, and an Izhmash Saiga-12 12 gauge shotgun which was later found in the trunk of the car and not used in the shootings.</t>
    </r>
    <r>
      <rPr>
        <vertAlign val="superscript"/>
        <sz val="8.8000000000000007"/>
        <color theme="1"/>
        <rFont val="Calibri"/>
        <family val="2"/>
        <scheme val="minor"/>
      </rPr>
      <t>[396]</t>
    </r>
    <r>
      <rPr>
        <sz val="9.9"/>
        <color theme="1"/>
        <rFont val="Calibri"/>
        <family val="2"/>
        <scheme val="minor"/>
      </rPr>
      <t xml:space="preserve"> During the attack, 20 first-grade children aged six and seven were killed, along with six adults, including four teachers, the principal, and the school psychologist. Two others were injured. Lanza used the Bushmaster .223 caliber rifle against all of the victims at the school. He then took his own life with one of the handguns as police arrived at the school. According to the state's chief medical examiner, H. Wayne Carver, all of the victims were shot between 3 and 11 times.</t>
    </r>
    <r>
      <rPr>
        <vertAlign val="superscript"/>
        <sz val="8.8000000000000007"/>
        <color theme="1"/>
        <rFont val="Calibri"/>
        <family val="2"/>
        <scheme val="minor"/>
      </rPr>
      <t>[397][398]</t>
    </r>
  </si>
  <si>
    <t>02013-01-07-0000January 7, 2013</t>
  </si>
  <si>
    <t>Fort Myers, Florida !Fort Myers, Florida</t>
  </si>
  <si>
    <t>Shots were fired at Apostolic Revival Center Christian School, leaving 27-year-old Kristopher Smith dead in what was believed to be a retaliation killing, possibly for talking with police about a previous incident.[399]</t>
  </si>
  <si>
    <t>02013-01-10-0000January 10, 2013</t>
  </si>
  <si>
    <t>Taft, California !Taft, California</t>
  </si>
  <si>
    <r>
      <t>A gunman entered a science classroom of Taft Union High School with a 12 gauge shotgun and opened fire. A 16-year-old male student, identified as Bowe Cleveland, was shot in the chest and critically wounded. Another student was shot at, but was not hit. The classroom teacher, Ryan Heber, convinced him to drop his weapon, and the gunman followed his order and was later arrested. Additionally, Heber suffered a minor wound from being grazed by a shotgun pellet during the ordeal. The gunman is suspected to be a 16-year-old student of the school, Bryan Oliver. Cleveland and the other student that was shot at are both believed to be intended targets of the gunman. On January 14, Oliver was charged with two counts of attempted murder and assault with a firearm.</t>
    </r>
    <r>
      <rPr>
        <vertAlign val="superscript"/>
        <sz val="8.8000000000000007"/>
        <color theme="1"/>
        <rFont val="Calibri"/>
        <family val="2"/>
        <scheme val="minor"/>
      </rPr>
      <t>[400][401]</t>
    </r>
  </si>
  <si>
    <t>02013-01-15-0000January 15, 2013</t>
  </si>
  <si>
    <t>St. Louis, Missouri !St. Louis, Missouri</t>
  </si>
  <si>
    <r>
      <t>A gunman shot an administrator in his office on the fourth floor of Stevens Institute of Business and Arts, wounding him. The suspected gunman, Sean Johnson, a part-time student, shot and wounded himself on a stairwell. Both the administrator and Johnson were hospitalized in stable conditions. Johnson was charged with three felony charges, including assault.</t>
    </r>
    <r>
      <rPr>
        <vertAlign val="superscript"/>
        <sz val="8.8000000000000007"/>
        <color theme="1"/>
        <rFont val="Calibri"/>
        <family val="2"/>
        <scheme val="minor"/>
      </rPr>
      <t>[402]</t>
    </r>
  </si>
  <si>
    <t>Hazard, Kentucky !Hazard, Kentucky</t>
  </si>
  <si>
    <r>
      <t>Two people were shot and killed and a third person was wounded at the parking lot of Hazard Community and Technical College. The third victim, 12-year-old Taylor Cornett, died from her wounds the next day. 21-year-old Dalton Lee Stidham was arrested and charged with three counts of murder.</t>
    </r>
    <r>
      <rPr>
        <vertAlign val="superscript"/>
        <sz val="8.8000000000000007"/>
        <color theme="1"/>
        <rFont val="Calibri"/>
        <family val="2"/>
        <scheme val="minor"/>
      </rPr>
      <t>[403]</t>
    </r>
  </si>
  <si>
    <t>02013-01-16-0000January 16, 2013</t>
  </si>
  <si>
    <r>
      <t>A 17-year-old boy, Tyrone Lawson, was shot to death in a parking lot of Chicago State University. The shooting happened after high school basketball games were being held on the university campus, and Lawson was a spectator at the event. Police arrested two people after the shooting and recovered a weapon.</t>
    </r>
    <r>
      <rPr>
        <vertAlign val="superscript"/>
        <sz val="8.8000000000000007"/>
        <color theme="1"/>
        <rFont val="Calibri"/>
        <family val="2"/>
        <scheme val="minor"/>
      </rPr>
      <t>[404]</t>
    </r>
  </si>
  <si>
    <t>02013-03-21-0000March 21, 2013</t>
  </si>
  <si>
    <t>Southgate, Michigan !Southgate, Michigan</t>
  </si>
  <si>
    <t>A student, 13-year-old Tyler Nichols, shot himself in the bathroom at his school, Davidson Middle School.[410]</t>
  </si>
  <si>
    <t>02013-04-16-0000April 16, 2013</t>
  </si>
  <si>
    <t>Temple, Texas !Temple, Texas</t>
  </si>
  <si>
    <t>A student shot himself in the head while at school, and died on the night of the incident.[412]</t>
  </si>
  <si>
    <t>02013-06-07-0000June 7, 2013</t>
  </si>
  <si>
    <t>Santa Monica, California !Santa Monica, California</t>
  </si>
  <si>
    <r>
      <t>2013 Santa Monica shooting: Six people, including the shooter died and four others were wounded at or near the campus of Santa Monica College when a lone gunman opened fire on the school campus library after shooting at several cars and a city bus at separate crime scenes. The gunman, John Zawahri, was fatally wounded by responding police officers. Among the dead were the shooter's father and brother, both of whom died inside a house that was set on fire a mile or so from the Santa Monica College campus.</t>
    </r>
    <r>
      <rPr>
        <vertAlign val="superscript"/>
        <sz val="8.8000000000000007"/>
        <color theme="1"/>
        <rFont val="Calibri"/>
        <family val="2"/>
        <scheme val="minor"/>
      </rPr>
      <t>[421][422]</t>
    </r>
  </si>
  <si>
    <t>02013-06-20-0000June 20, 2013</t>
  </si>
  <si>
    <t>West Palm Beach, Florida !West Palm Beach, Florida</t>
  </si>
  <si>
    <t>Two custodians at Alexander W. Dreyfoos School were shot and killed. The deceased were Christopher Marshall, 48, and his boss Ted Orama, 56. A third custodian was suspected in the killings and was apparently on the lam.[423]</t>
  </si>
  <si>
    <t>02013-08-23-0000August 23, 2013</t>
  </si>
  <si>
    <t>Sardis, Mississippi !Sardis, Mississippi</t>
  </si>
  <si>
    <r>
      <t>A student, Roderick Bobo, 15, was shot during a football game at North Panola High School in what was termed as a gang-related shooting. Two others were injured in the shooting, and three men were charged as being responsible for the crime.</t>
    </r>
    <r>
      <rPr>
        <vertAlign val="superscript"/>
        <sz val="8.8000000000000007"/>
        <color theme="1"/>
        <rFont val="Calibri"/>
        <family val="2"/>
        <scheme val="minor"/>
      </rPr>
      <t>[430][431]</t>
    </r>
  </si>
  <si>
    <t>02013-09-28-0000September 28, 2013</t>
  </si>
  <si>
    <t>Gray, Maine !Gray, Maine</t>
  </si>
  <si>
    <t>Gaige McGue, 19, of Denmark died of a self-inflicted gunshot wound in the parking lot of Gray-New Gloucester High School during homecoming weekend. According to the sheriff’s office, McCue had never been a student at the school.[434]</t>
  </si>
  <si>
    <t>02013-10-15-0000October 15, 2013</t>
  </si>
  <si>
    <r>
      <t>A 17-year-old student fatally shot himself with a handgun in the courtyard of Lanier High School. The shooting happened in front of other students.</t>
    </r>
    <r>
      <rPr>
        <vertAlign val="superscript"/>
        <sz val="8.8000000000000007"/>
        <color theme="1"/>
        <rFont val="Calibri"/>
        <family val="2"/>
        <scheme val="minor"/>
      </rPr>
      <t>[438][439]</t>
    </r>
  </si>
  <si>
    <t>02013-10-21-0000October 21, 2013</t>
  </si>
  <si>
    <t>Sparks, Nevada !Sparks, Nevada</t>
  </si>
  <si>
    <r>
      <t>12-year-old seventh-grade student Jose Reyes opened fire with a semi-automatic handgun at the basketball courts of Sparks Middle School, injuring one student in the shoulder. A teacher, Michael Landsberry, who was trying to intervene with the gunman was then shot and killed by Reyes, as he was standing on a playground. Reyes shot and wounded student who tried to come to Landsberry's assistance after he fell onto the ground. That student suffered an injury to his abdomen. Reyes then committed suicide by shooting himself in the head. The shooting happened before classes, and the school was evacuated and was closed for the week.</t>
    </r>
    <r>
      <rPr>
        <vertAlign val="superscript"/>
        <sz val="8.8000000000000007"/>
        <color theme="1"/>
        <rFont val="Calibri"/>
        <family val="2"/>
        <scheme val="minor"/>
      </rPr>
      <t>[440][441][442]</t>
    </r>
  </si>
  <si>
    <t>02013-12-13-0000December 13, 2013</t>
  </si>
  <si>
    <t>Centennial, Colorado !Centennial, Colorado</t>
  </si>
  <si>
    <r>
      <t>18-year-old Karl Pierson shot 17-year-old student Claire Davis in the head, fatally injuring her, in a hallway in Arapahoe High School. Pierson then committed suicide by shooting himself. Pierson was armed with a shotgun, three Molotov cocktails, and a machete. He was looking for a faculty member who had disciplined him, and intended to shoot him. Claire Davis died from her injuries on December 21, 2013.</t>
    </r>
    <r>
      <rPr>
        <vertAlign val="superscript"/>
        <sz val="8.8000000000000007"/>
        <color theme="1"/>
        <rFont val="Calibri"/>
        <family val="2"/>
        <scheme val="minor"/>
      </rPr>
      <t>[450][451][452]</t>
    </r>
  </si>
  <si>
    <t>02014-01-21-0000January 21, 2014</t>
  </si>
  <si>
    <t>West Lafayette, Indiana !West Lafayette, Indiana</t>
  </si>
  <si>
    <r>
      <t>A 21-year-old student, Andrew Boldt, was shot and killed in a classroom building on the campus of Purdue University. A suspect, 24-year-old student Cody Cousins, was arrested and charged with murder.</t>
    </r>
    <r>
      <rPr>
        <vertAlign val="superscript"/>
        <sz val="8.8000000000000007"/>
        <color theme="1"/>
        <rFont val="Calibri"/>
        <family val="2"/>
        <scheme val="minor"/>
      </rPr>
      <t>[464]</t>
    </r>
  </si>
  <si>
    <t>02014-02-08-0000February 8, 2014</t>
  </si>
  <si>
    <t>Bend, Oregon !Bend, Oregon</t>
  </si>
  <si>
    <r>
      <t>A 17-year-old student, Zachary Leyes, fatally shot himself in a classroom at Bend High School. No other students or faculty were injured.</t>
    </r>
    <r>
      <rPr>
        <vertAlign val="superscript"/>
        <sz val="8.8000000000000007"/>
        <color theme="1"/>
        <rFont val="Calibri"/>
        <family val="2"/>
        <scheme val="minor"/>
      </rPr>
      <t>[473]</t>
    </r>
  </si>
  <si>
    <t>02014-03-12-0000March 12, 2014</t>
  </si>
  <si>
    <t>Miami, Florida !Miami, Florida</t>
  </si>
  <si>
    <t>An elementary school teacher was shot and killed outside The Academy of Knowledge Preschool. Police investigators believe the shooting stemmed from an argument the victim had with an unidentified man at a house close to the preschool. The suspect took off and remains at large.[480]</t>
  </si>
  <si>
    <t>02014-04-11-0000April 11, 2014</t>
  </si>
  <si>
    <r>
      <t>After a Friday evening student awards ceremony called "Grammy Night", four men who were affiliated with a gang fired into a crowd in the parking lot of East English Village Preparatory Academy; one nineteen-year-old teen, Darryl Smith, was fatally shot in the head. Smith was not a student at the academy.</t>
    </r>
    <r>
      <rPr>
        <vertAlign val="superscript"/>
        <sz val="8.8000000000000007"/>
        <color theme="1"/>
        <rFont val="Calibri"/>
        <family val="2"/>
        <scheme val="minor"/>
      </rPr>
      <t>[483][484]</t>
    </r>
  </si>
  <si>
    <t>02014-04-21-0000April 21, 2014</t>
  </si>
  <si>
    <t>Griffith, Indiana !Griffith, Indiana</t>
  </si>
  <si>
    <r>
      <t>A man fatally shot his estranged wife in the parking lot of Saint Mary School in northwestern Indiana and later killed himself at his home after a police officer confronted him.</t>
    </r>
    <r>
      <rPr>
        <vertAlign val="superscript"/>
        <sz val="8.8000000000000007"/>
        <color theme="1"/>
        <rFont val="Calibri"/>
        <family val="2"/>
        <scheme val="minor"/>
      </rPr>
      <t>[485]</t>
    </r>
  </si>
  <si>
    <t>02014-05-14-0000May 14, 2014</t>
  </si>
  <si>
    <t>Richmond, California !Richmond, California</t>
  </si>
  <si>
    <r>
      <t>A 14-year-old student was injured during a drive-by shooting in front of John F. Kennedy High School at 8:30 am. He was shot as he was running towards the school campus after a fight took place. The student suffered a serious but stable injury to his leg. Police are searching for a suspect.</t>
    </r>
    <r>
      <rPr>
        <vertAlign val="superscript"/>
        <sz val="8.8000000000000007"/>
        <color theme="1"/>
        <rFont val="Calibri"/>
        <family val="2"/>
        <scheme val="minor"/>
      </rPr>
      <t>[489]</t>
    </r>
  </si>
  <si>
    <t>02014-06-10-0000June 10, 2014</t>
  </si>
  <si>
    <t>Troutdale, Oregon !Troutdale, Oregon</t>
  </si>
  <si>
    <r>
      <t>At around 8:30 am, shots were fired at Reynolds High School. 14-year-old freshman Emilio Hoffman was killed,</t>
    </r>
    <r>
      <rPr>
        <vertAlign val="superscript"/>
        <sz val="8.8000000000000007"/>
        <color theme="1"/>
        <rFont val="Calibri"/>
        <family val="2"/>
        <scheme val="minor"/>
      </rPr>
      <t>[495]</t>
    </r>
    <r>
      <rPr>
        <sz val="9.9"/>
        <color theme="1"/>
        <rFont val="Calibri"/>
        <family val="2"/>
        <scheme val="minor"/>
      </rPr>
      <t xml:space="preserve"> a physical education teacher was injured, and the gunman, 15-year-old Jared Padgett, exchanged gunfire with police officers and then committed suicide in a restroom stall.</t>
    </r>
    <r>
      <rPr>
        <vertAlign val="superscript"/>
        <sz val="8.8000000000000007"/>
        <color theme="1"/>
        <rFont val="Calibri"/>
        <family val="2"/>
        <scheme val="minor"/>
      </rPr>
      <t>[496][497]</t>
    </r>
  </si>
  <si>
    <t>02014-09-10-0000September 10, 2014</t>
  </si>
  <si>
    <t>Lake Mary, Florida !Lake Mary, Florida</t>
  </si>
  <si>
    <t>A Greenwood Lakes Middle School student shot himself in the head in a bathroom stall on campus. He shot himself after school. He was 14-years-old.</t>
  </si>
  <si>
    <t>02014-10-03-0000October 3, 2014</t>
  </si>
  <si>
    <t>Fairburn, Georgia !Fairburn, Georgia</t>
  </si>
  <si>
    <r>
      <t>After a homecoming football game, a fatal shooting of Kristofer Hunter, 17, occurred in the Langston Hughes High School parking lot. The assailant, Eric Dana Johnson Jr., 18, turned himself in a week later.</t>
    </r>
    <r>
      <rPr>
        <vertAlign val="superscript"/>
        <sz val="8.8000000000000007"/>
        <color theme="1"/>
        <rFont val="Calibri"/>
        <family val="2"/>
        <scheme val="minor"/>
      </rPr>
      <t>[508][509]</t>
    </r>
  </si>
  <si>
    <t>02014-10-24-0000October 24, 2014</t>
  </si>
  <si>
    <t>Marysville, Washington !Marysville, Washington</t>
  </si>
  <si>
    <r>
      <t>Marysville Pilchuck High School shooting. On October 24, 2014, at around 10:39 a.m. PST, officials ordered a lock-down of the school due to a "emergency situation." A gunman, later identified as Jaylen Fryberg, who was a student in the school, shot and wounded several students in the school cafeteria before committing suicide.</t>
    </r>
    <r>
      <rPr>
        <vertAlign val="superscript"/>
        <sz val="8.8000000000000007"/>
        <color theme="1"/>
        <rFont val="Calibri"/>
        <family val="2"/>
        <scheme val="minor"/>
      </rPr>
      <t>[510][</t>
    </r>
    <r>
      <rPr>
        <i/>
        <vertAlign val="superscript"/>
        <sz val="8.8000000000000007"/>
        <color theme="1"/>
        <rFont val="Calibri"/>
        <family val="2"/>
        <scheme val="minor"/>
      </rPr>
      <t>citation needed</t>
    </r>
    <r>
      <rPr>
        <vertAlign val="superscript"/>
        <sz val="8.8000000000000007"/>
        <color theme="1"/>
        <rFont val="Calibri"/>
        <family val="2"/>
        <scheme val="minor"/>
      </rPr>
      <t>]</t>
    </r>
  </si>
  <si>
    <t>http://en.wikipedia.org/wiki/List_of_school_shootings_in_the_United_States#2000s</t>
  </si>
  <si>
    <t>Totals =</t>
  </si>
  <si>
    <t>mu =</t>
  </si>
  <si>
    <t>x</t>
  </si>
  <si>
    <t>p(x)</t>
  </si>
  <si>
    <t>Poisson Distributuion</t>
  </si>
  <si>
    <t>Probability Analysis</t>
  </si>
  <si>
    <t>killings/yr</t>
  </si>
  <si>
    <t>killings /( yr-school-day)</t>
  </si>
  <si>
    <t>killings/ (yr - school)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</si>
</sst>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9.9"/>
      <color theme="1"/>
      <name val="Calibri"/>
      <family val="2"/>
      <scheme val="minor"/>
    </font>
    <font>
      <sz val="9.9"/>
      <color theme="1"/>
      <name val="Calibri"/>
      <family val="2"/>
      <scheme val="minor"/>
    </font>
    <font>
      <vertAlign val="superscript"/>
      <sz val="8.8000000000000007"/>
      <color theme="1"/>
      <name val="Calibri"/>
      <family val="2"/>
      <scheme val="minor"/>
    </font>
    <font>
      <i/>
      <vertAlign val="superscript"/>
      <sz val="8.8000000000000007"/>
      <color theme="1"/>
      <name val="Calibri"/>
      <family val="2"/>
      <scheme val="minor"/>
    </font>
    <font>
      <u/>
      <sz val="11"/>
      <color theme="10"/>
      <name val="Calibri"/>
      <family val="2"/>
      <scheme val="minor"/>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wrapText="1"/>
    </xf>
    <xf numFmtId="15" fontId="2" fillId="0" borderId="0" xfId="0" applyNumberFormat="1" applyFont="1" applyAlignment="1">
      <alignment horizontal="center" vertical="center" wrapText="1"/>
    </xf>
    <xf numFmtId="17" fontId="2"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1" fontId="0" fillId="0" borderId="0" xfId="0" applyNumberFormat="1" applyAlignment="1">
      <alignment horizontal="center" wrapText="1"/>
    </xf>
    <xf numFmtId="0" fontId="0" fillId="2" borderId="1" xfId="0" applyFill="1" applyBorder="1" applyAlignment="1">
      <alignment horizontal="center" wrapText="1"/>
    </xf>
    <xf numFmtId="1" fontId="0" fillId="2" borderId="2" xfId="0" applyNumberFormat="1" applyFill="1" applyBorder="1" applyAlignment="1">
      <alignment horizontal="center" wrapText="1"/>
    </xf>
    <xf numFmtId="1" fontId="0" fillId="2" borderId="3" xfId="0" applyNumberFormat="1" applyFill="1" applyBorder="1" applyAlignment="1">
      <alignment horizontal="center" wrapText="1"/>
    </xf>
    <xf numFmtId="0" fontId="2" fillId="0" borderId="0" xfId="0" applyFont="1" applyAlignment="1">
      <alignment horizontal="center" vertical="center" wrapText="1"/>
    </xf>
    <xf numFmtId="0" fontId="5" fillId="0" borderId="0" xfId="1" applyAlignment="1">
      <alignment horizontal="center" vertical="center" wrapText="1"/>
    </xf>
    <xf numFmtId="1" fontId="2"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5" fillId="0" borderId="0" xfId="1" applyAlignment="1">
      <alignment horizontal="center" vertical="center" wrapText="1"/>
    </xf>
    <xf numFmtId="1" fontId="2" fillId="0" borderId="0" xfId="0" applyNumberFormat="1" applyFont="1" applyAlignment="1">
      <alignment horizontal="center" vertical="center" wrapText="1"/>
    </xf>
    <xf numFmtId="0" fontId="0" fillId="2" borderId="0" xfId="0" applyFill="1" applyAlignment="1">
      <alignment horizontal="center" wrapText="1"/>
    </xf>
    <xf numFmtId="0" fontId="0" fillId="0" borderId="0" xfId="0" applyAlignment="1">
      <alignment horizontal="left" vertical="center"/>
    </xf>
    <xf numFmtId="11" fontId="0" fillId="0" borderId="12" xfId="0" applyNumberFormat="1" applyBorder="1" applyAlignment="1">
      <alignment horizontal="center" vertical="center"/>
    </xf>
    <xf numFmtId="11" fontId="0" fillId="0" borderId="1" xfId="0" applyNumberFormat="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0" xfId="0" applyBorder="1" applyAlignment="1">
      <alignment horizontal="left" vertical="center" indent="1"/>
    </xf>
    <xf numFmtId="0" fontId="0" fillId="0" borderId="13" xfId="0"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2" borderId="14" xfId="0"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Probability</a:t>
            </a:r>
            <a:r>
              <a:rPr lang="en-US" baseline="0">
                <a:solidFill>
                  <a:sysClr val="windowText" lastClr="000000"/>
                </a:solidFill>
              </a:rPr>
              <a:t> of a School Shooting on Any Given School Day</a:t>
            </a:r>
            <a:endParaRPr lang="en-US">
              <a:solidFill>
                <a:sysClr val="windowText" lastClr="000000"/>
              </a:solidFill>
            </a:endParaRPr>
          </a:p>
        </c:rich>
      </c:tx>
      <c:layout>
        <c:manualLayout>
          <c:xMode val="edge"/>
          <c:yMode val="edge"/>
          <c:x val="0.2007812493757915"/>
          <c:y val="5.6220339321490141E-2"/>
        </c:manualLayout>
      </c:layout>
      <c:overlay val="0"/>
      <c:spPr>
        <a:noFill/>
        <a:ln>
          <a:noFill/>
        </a:ln>
        <a:effectLst/>
      </c:spPr>
    </c:title>
    <c:autoTitleDeleted val="0"/>
    <c:plotArea>
      <c:layout>
        <c:manualLayout>
          <c:layoutTarget val="inner"/>
          <c:xMode val="edge"/>
          <c:yMode val="edge"/>
          <c:x val="0.1198788733497865"/>
          <c:y val="0.15363807524059492"/>
          <c:w val="0.8582305793865318"/>
          <c:h val="0.68107485085074426"/>
        </c:manualLayout>
      </c:layout>
      <c:barChart>
        <c:barDir val="col"/>
        <c:grouping val="clustered"/>
        <c:varyColors val="0"/>
        <c:ser>
          <c:idx val="0"/>
          <c:order val="0"/>
          <c:tx>
            <c:strRef>
              <c:f>Calculations!$B$4</c:f>
              <c:strCache>
                <c:ptCount val="1"/>
                <c:pt idx="0">
                  <c:v>p(x)</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Calculations!$A$5:$A$10</c:f>
              <c:numCache>
                <c:formatCode>General</c:formatCode>
                <c:ptCount val="6"/>
                <c:pt idx="0">
                  <c:v>0</c:v>
                </c:pt>
                <c:pt idx="1">
                  <c:v>1</c:v>
                </c:pt>
                <c:pt idx="2">
                  <c:v>2</c:v>
                </c:pt>
                <c:pt idx="3">
                  <c:v>3</c:v>
                </c:pt>
                <c:pt idx="4">
                  <c:v>4</c:v>
                </c:pt>
                <c:pt idx="5">
                  <c:v>5</c:v>
                </c:pt>
              </c:numCache>
            </c:numRef>
          </c:cat>
          <c:val>
            <c:numRef>
              <c:f>Calculations!$B$5:$B$10</c:f>
              <c:numCache>
                <c:formatCode>General</c:formatCode>
                <c:ptCount val="6"/>
                <c:pt idx="0">
                  <c:v>0.99999951785725905</c:v>
                </c:pt>
                <c:pt idx="1">
                  <c:v>4.8214262468117854E-7</c:v>
                </c:pt>
                <c:pt idx="2">
                  <c:v>1.1623081130706984E-13</c:v>
                </c:pt>
                <c:pt idx="3">
                  <c:v>1.8679951817207655E-20</c:v>
                </c:pt>
                <c:pt idx="4">
                  <c:v>2.2516013351098511E-27</c:v>
                </c:pt>
                <c:pt idx="5">
                  <c:v>2.1711870017130875E-34</c:v>
                </c:pt>
              </c:numCache>
            </c:numRef>
          </c:val>
        </c:ser>
        <c:dLbls>
          <c:showLegendKey val="0"/>
          <c:showVal val="0"/>
          <c:showCatName val="0"/>
          <c:showSerName val="0"/>
          <c:showPercent val="0"/>
          <c:showBubbleSize val="0"/>
        </c:dLbls>
        <c:gapWidth val="219"/>
        <c:overlap val="-27"/>
        <c:axId val="141480320"/>
        <c:axId val="141482240"/>
      </c:barChart>
      <c:catAx>
        <c:axId val="1414803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a:t>
                </a:r>
                <a:r>
                  <a:rPr lang="en-US" b="1" baseline="0">
                    <a:solidFill>
                      <a:sysClr val="windowText" lastClr="000000"/>
                    </a:solidFill>
                  </a:rPr>
                  <a:t> of shootings at any given school </a:t>
                </a:r>
                <a:endParaRPr lang="en-US" b="1">
                  <a:solidFill>
                    <a:sysClr val="windowText" lastClr="000000"/>
                  </a:solidFill>
                </a:endParaRPr>
              </a:p>
            </c:rich>
          </c:tx>
          <c:layout>
            <c:manualLayout>
              <c:xMode val="edge"/>
              <c:yMode val="edge"/>
              <c:x val="0.45305530484578749"/>
              <c:y val="0.91134932097984789"/>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482240"/>
        <c:crosses val="autoZero"/>
        <c:auto val="1"/>
        <c:lblAlgn val="ctr"/>
        <c:lblOffset val="100"/>
        <c:noMultiLvlLbl val="0"/>
      </c:catAx>
      <c:valAx>
        <c:axId val="141482240"/>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Probability</a:t>
                </a:r>
              </a:p>
            </c:rich>
          </c:tx>
          <c:layout>
            <c:manualLayout>
              <c:xMode val="edge"/>
              <c:yMode val="edge"/>
              <c:x val="2.7653255671808149E-2"/>
              <c:y val="0.41736558703357957"/>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480320"/>
        <c:crosses val="autoZero"/>
        <c:crossBetween val="between"/>
      </c:valAx>
      <c:spPr>
        <a:solidFill>
          <a:schemeClr val="bg1">
            <a:lumMod val="85000"/>
          </a:schemeClr>
        </a:solidFill>
        <a:ln w="6350">
          <a:solidFill>
            <a:schemeClr val="tx1"/>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10</xdr:row>
      <xdr:rowOff>38100</xdr:rowOff>
    </xdr:from>
    <xdr:to>
      <xdr:col>11</xdr:col>
      <xdr:colOff>438150</xdr:colOff>
      <xdr:row>33</xdr:row>
      <xdr:rowOff>163830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350520</xdr:colOff>
      <xdr:row>0</xdr:row>
      <xdr:rowOff>144780</xdr:rowOff>
    </xdr:from>
    <xdr:to>
      <xdr:col>11</xdr:col>
      <xdr:colOff>590548</xdr:colOff>
      <xdr:row>5</xdr:row>
      <xdr:rowOff>43815</xdr:rowOff>
    </xdr:to>
    <xdr:pic>
      <xdr:nvPicPr>
        <xdr:cNvPr id="4" name="Picture 3"/>
        <xdr:cNvPicPr>
          <a:picLocks noChangeAspect="1"/>
        </xdr:cNvPicPr>
      </xdr:nvPicPr>
      <xdr:blipFill>
        <a:blip xmlns:r="http://schemas.openxmlformats.org/officeDocument/2006/relationships" r:embed="rId2"/>
        <a:stretch>
          <a:fillRect/>
        </a:stretch>
      </xdr:blipFill>
      <xdr:spPr>
        <a:xfrm>
          <a:off x="1798320" y="144780"/>
          <a:ext cx="5863588" cy="868680"/>
        </a:xfrm>
        <a:prstGeom prst="rect">
          <a:avLst/>
        </a:prstGeom>
        <a:ln>
          <a:solidFill>
            <a:schemeClr val="tx1"/>
          </a:solidFill>
        </a:ln>
      </xdr:spPr>
    </xdr:pic>
    <xdr:clientData/>
  </xdr:twoCellAnchor>
  <xdr:twoCellAnchor>
    <xdr:from>
      <xdr:col>0</xdr:col>
      <xdr:colOff>523875</xdr:colOff>
      <xdr:row>34</xdr:row>
      <xdr:rowOff>114300</xdr:rowOff>
    </xdr:from>
    <xdr:to>
      <xdr:col>4</xdr:col>
      <xdr:colOff>171450</xdr:colOff>
      <xdr:row>37</xdr:row>
      <xdr:rowOff>180975</xdr:rowOff>
    </xdr:to>
    <xdr:sp macro="" textlink="">
      <xdr:nvSpPr>
        <xdr:cNvPr id="2" name="TextBox 1"/>
        <xdr:cNvSpPr txBox="1"/>
      </xdr:nvSpPr>
      <xdr:spPr>
        <a:xfrm>
          <a:off x="523875" y="6638925"/>
          <a:ext cx="2276475" cy="638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t>View raw data on next Excel</a:t>
          </a:r>
          <a:r>
            <a:rPr lang="en-US" sz="1600" b="1" baseline="0"/>
            <a:t>  work sheet.</a:t>
          </a:r>
          <a:endParaRPr lang="en-US" sz="1600" b="1"/>
        </a:p>
      </xdr:txBody>
    </xdr:sp>
    <xdr:clientData/>
  </xdr:twoCellAnchor>
</xdr:wsDr>
</file>

<file path=xl/drawings/drawing2.xml><?xml version="1.0" encoding="utf-8"?>
<c:userShapes xmlns:c="http://schemas.openxmlformats.org/drawingml/2006/chart">
  <cdr:relSizeAnchor xmlns:cdr="http://schemas.openxmlformats.org/drawingml/2006/chartDrawing">
    <cdr:from>
      <cdr:x>0.49011</cdr:x>
      <cdr:y>0.23457</cdr:y>
    </cdr:from>
    <cdr:to>
      <cdr:x>0.77017</cdr:x>
      <cdr:y>0.56424</cdr:y>
    </cdr:to>
    <cdr:sp macro="" textlink="">
      <cdr:nvSpPr>
        <cdr:cNvPr id="2" name="TextBox 1"/>
        <cdr:cNvSpPr txBox="1"/>
      </cdr:nvSpPr>
      <cdr:spPr>
        <a:xfrm xmlns:a="http://schemas.openxmlformats.org/drawingml/2006/main">
          <a:off x="3543213" y="1057276"/>
          <a:ext cx="2024693" cy="1485900"/>
        </a:xfrm>
        <a:prstGeom xmlns:a="http://schemas.openxmlformats.org/drawingml/2006/main" prst="rect">
          <a:avLst/>
        </a:prstGeom>
        <a:solidFill xmlns:a="http://schemas.openxmlformats.org/drawingml/2006/main">
          <a:srgbClr val="FFFF00"/>
        </a:solidFill>
        <a:ln xmlns:a="http://schemas.openxmlformats.org/drawingml/2006/main">
          <a:solidFill>
            <a:schemeClr val="tx1"/>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en-US" sz="1100" b="1">
              <a:solidFill>
                <a:srgbClr val="FF0000"/>
              </a:solidFill>
              <a:effectLst/>
              <a:latin typeface="+mn-lt"/>
              <a:ea typeface="+mn-ea"/>
              <a:cs typeface="+mn-cs"/>
            </a:rPr>
            <a:t>There is an approximately </a:t>
          </a:r>
          <a:endParaRPr lang="en-US" sz="1100">
            <a:solidFill>
              <a:srgbClr val="FF0000"/>
            </a:solidFill>
            <a:effectLst/>
            <a:latin typeface="+mn-lt"/>
            <a:ea typeface="+mn-ea"/>
            <a:cs typeface="+mn-cs"/>
          </a:endParaRPr>
        </a:p>
        <a:p xmlns:a="http://schemas.openxmlformats.org/drawingml/2006/main">
          <a:pPr algn="ctr"/>
          <a:r>
            <a:rPr lang="en-US" sz="1100" b="1">
              <a:solidFill>
                <a:srgbClr val="FF0000"/>
              </a:solidFill>
              <a:effectLst/>
              <a:latin typeface="+mn-lt"/>
              <a:ea typeface="+mn-ea"/>
              <a:cs typeface="+mn-cs"/>
            </a:rPr>
            <a:t>5 in 10,000,000 </a:t>
          </a:r>
          <a:endParaRPr lang="en-US" sz="1100">
            <a:solidFill>
              <a:srgbClr val="FF0000"/>
            </a:solidFill>
            <a:effectLst/>
            <a:latin typeface="+mn-lt"/>
            <a:ea typeface="+mn-ea"/>
            <a:cs typeface="+mn-cs"/>
          </a:endParaRPr>
        </a:p>
        <a:p xmlns:a="http://schemas.openxmlformats.org/drawingml/2006/main">
          <a:pPr algn="ctr"/>
          <a:r>
            <a:rPr lang="en-US" sz="1100" b="1">
              <a:solidFill>
                <a:srgbClr val="FF0000"/>
              </a:solidFill>
              <a:effectLst/>
              <a:latin typeface="+mn-lt"/>
              <a:ea typeface="+mn-ea"/>
              <a:cs typeface="+mn-cs"/>
            </a:rPr>
            <a:t>chance that on any given school day a Canon City school will suffer a gun shooting fatality. There is a 99.9994</a:t>
          </a:r>
          <a:r>
            <a:rPr lang="en-US" sz="1100" b="1" baseline="0">
              <a:solidFill>
                <a:srgbClr val="FF0000"/>
              </a:solidFill>
              <a:effectLst/>
              <a:latin typeface="+mn-lt"/>
              <a:ea typeface="+mn-ea"/>
              <a:cs typeface="+mn-cs"/>
            </a:rPr>
            <a:t>% chance off no shootings</a:t>
          </a:r>
          <a:endParaRPr lang="en-US" sz="1100">
            <a:solidFill>
              <a:srgbClr val="FF0000"/>
            </a:solidFill>
            <a:effectLst/>
            <a:latin typeface="+mn-lt"/>
            <a:ea typeface="+mn-ea"/>
            <a:cs typeface="+mn-cs"/>
          </a:endParaRPr>
        </a:p>
        <a:p xmlns:a="http://schemas.openxmlformats.org/drawingml/2006/main">
          <a:pPr algn="ctr"/>
          <a:endParaRPr lang="en-US" sz="1100" b="1">
            <a:solidFill>
              <a:srgbClr val="FF0000"/>
            </a:solidFill>
          </a:endParaRPr>
        </a:p>
      </cdr:txBody>
    </cdr:sp>
  </cdr:relSizeAnchor>
  <cdr:relSizeAnchor xmlns:cdr="http://schemas.openxmlformats.org/drawingml/2006/chartDrawing">
    <cdr:from>
      <cdr:x>0.33333</cdr:x>
      <cdr:y>0.39941</cdr:y>
    </cdr:from>
    <cdr:to>
      <cdr:x>0.49011</cdr:x>
      <cdr:y>0.7481</cdr:y>
    </cdr:to>
    <cdr:cxnSp macro="">
      <cdr:nvCxnSpPr>
        <cdr:cNvPr id="4" name="Straight Arrow Connector 3"/>
        <cdr:cNvCxnSpPr>
          <a:stCxn xmlns:a="http://schemas.openxmlformats.org/drawingml/2006/main" id="2" idx="1"/>
        </cdr:cNvCxnSpPr>
      </cdr:nvCxnSpPr>
      <cdr:spPr>
        <a:xfrm xmlns:a="http://schemas.openxmlformats.org/drawingml/2006/main" flipH="1">
          <a:off x="2409825" y="1800226"/>
          <a:ext cx="1133388" cy="157162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0.24374</cdr:x>
      <cdr:y>0.24725</cdr:y>
    </cdr:from>
    <cdr:to>
      <cdr:x>0.49011</cdr:x>
      <cdr:y>0.39941</cdr:y>
    </cdr:to>
    <cdr:cxnSp macro="">
      <cdr:nvCxnSpPr>
        <cdr:cNvPr id="7" name="Straight Arrow Connector 6"/>
        <cdr:cNvCxnSpPr>
          <a:stCxn xmlns:a="http://schemas.openxmlformats.org/drawingml/2006/main" id="2" idx="1"/>
        </cdr:cNvCxnSpPr>
      </cdr:nvCxnSpPr>
      <cdr:spPr>
        <a:xfrm xmlns:a="http://schemas.openxmlformats.org/drawingml/2006/main" flipH="1" flipV="1">
          <a:off x="1762125" y="1114425"/>
          <a:ext cx="1781088" cy="685801"/>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en.wikipedia.org/wiki/Memphis,_Tennessee" TargetMode="External"/><Relationship Id="rId18" Type="http://schemas.openxmlformats.org/officeDocument/2006/relationships/hyperlink" Target="http://en.wikipedia.org/wiki/Bailey,_Colorado" TargetMode="External"/><Relationship Id="rId26" Type="http://schemas.openxmlformats.org/officeDocument/2006/relationships/hyperlink" Target="http://en.wikipedia.org/wiki/DeKalb,_Illinois" TargetMode="External"/><Relationship Id="rId39" Type="http://schemas.openxmlformats.org/officeDocument/2006/relationships/hyperlink" Target="http://en.wikipedia.org/wiki/Oakland,_California" TargetMode="External"/><Relationship Id="rId21" Type="http://schemas.openxmlformats.org/officeDocument/2006/relationships/hyperlink" Target="http://en.wikipedia.org/wiki/Tacoma,_Washington" TargetMode="External"/><Relationship Id="rId34" Type="http://schemas.openxmlformats.org/officeDocument/2006/relationships/hyperlink" Target="http://en.wikipedia.org/wiki/Omaha,_Nebraska" TargetMode="External"/><Relationship Id="rId42" Type="http://schemas.openxmlformats.org/officeDocument/2006/relationships/hyperlink" Target="http://en.wikipedia.org/wiki/Stillwater,_Oklahoma" TargetMode="External"/><Relationship Id="rId47" Type="http://schemas.openxmlformats.org/officeDocument/2006/relationships/hyperlink" Target="http://en.wikipedia.org/wiki/Taft,_California" TargetMode="External"/><Relationship Id="rId50" Type="http://schemas.openxmlformats.org/officeDocument/2006/relationships/hyperlink" Target="http://en.wikipedia.org/wiki/Chicago,_Illinois" TargetMode="External"/><Relationship Id="rId55" Type="http://schemas.openxmlformats.org/officeDocument/2006/relationships/hyperlink" Target="http://en.wikipedia.org/wiki/Santa_Monica,_California" TargetMode="External"/><Relationship Id="rId63" Type="http://schemas.openxmlformats.org/officeDocument/2006/relationships/hyperlink" Target="http://en.wikipedia.org/wiki/Centennial,_Colorado" TargetMode="External"/><Relationship Id="rId68" Type="http://schemas.openxmlformats.org/officeDocument/2006/relationships/hyperlink" Target="http://en.wikipedia.org/wiki/Detroit,_Michigan" TargetMode="External"/><Relationship Id="rId7" Type="http://schemas.openxmlformats.org/officeDocument/2006/relationships/hyperlink" Target="http://en.wikipedia.org/wiki/List_of_school_shootings_in_the_United_States" TargetMode="External"/><Relationship Id="rId71" Type="http://schemas.openxmlformats.org/officeDocument/2006/relationships/hyperlink" Target="http://en.wikipedia.org/wiki/Troutdale,_Oregon" TargetMode="External"/><Relationship Id="rId2" Type="http://schemas.openxmlformats.org/officeDocument/2006/relationships/hyperlink" Target="http://en.wikipedia.org/wiki/Lake_Worth,_Florida" TargetMode="External"/><Relationship Id="rId16" Type="http://schemas.openxmlformats.org/officeDocument/2006/relationships/hyperlink" Target="http://en.wikipedia.org/wiki/Essex,_Vermont" TargetMode="External"/><Relationship Id="rId29" Type="http://schemas.openxmlformats.org/officeDocument/2006/relationships/hyperlink" Target="http://en.wikipedia.org/wiki/Fort_Lauderdale,_Florida" TargetMode="External"/><Relationship Id="rId11" Type="http://schemas.openxmlformats.org/officeDocument/2006/relationships/hyperlink" Target="http://en.wikipedia.org/wiki/Randallstown,_Maryland" TargetMode="External"/><Relationship Id="rId24" Type="http://schemas.openxmlformats.org/officeDocument/2006/relationships/hyperlink" Target="http://en.wikipedia.org/wiki/Cleveland,_Ohio" TargetMode="External"/><Relationship Id="rId32" Type="http://schemas.openxmlformats.org/officeDocument/2006/relationships/hyperlink" Target="http://en.wikipedia.org/wiki/Salinas,_California" TargetMode="External"/><Relationship Id="rId37" Type="http://schemas.openxmlformats.org/officeDocument/2006/relationships/hyperlink" Target="http://en.wikipedia.org/wiki/Blacksburg,_Virginia" TargetMode="External"/><Relationship Id="rId40" Type="http://schemas.openxmlformats.org/officeDocument/2006/relationships/hyperlink" Target="http://en.wikipedia.org/wiki/Chapel_Hill,_North_Carolina" TargetMode="External"/><Relationship Id="rId45" Type="http://schemas.openxmlformats.org/officeDocument/2006/relationships/hyperlink" Target="http://en.wikipedia.org/wiki/Fort_Myers,_Florida" TargetMode="External"/><Relationship Id="rId53" Type="http://schemas.openxmlformats.org/officeDocument/2006/relationships/hyperlink" Target="http://en.wikipedia.org/wiki/Temple,_Texas" TargetMode="External"/><Relationship Id="rId58" Type="http://schemas.openxmlformats.org/officeDocument/2006/relationships/hyperlink" Target="http://en.wikipedia.org/wiki/Sardis,_Mississippi" TargetMode="External"/><Relationship Id="rId66" Type="http://schemas.openxmlformats.org/officeDocument/2006/relationships/hyperlink" Target="http://en.wikipedia.org/wiki/Miami,_Florida" TargetMode="External"/><Relationship Id="rId74" Type="http://schemas.openxmlformats.org/officeDocument/2006/relationships/hyperlink" Target="http://en.wikipedia.org/wiki/Marysville,_Washington" TargetMode="External"/><Relationship Id="rId5" Type="http://schemas.openxmlformats.org/officeDocument/2006/relationships/hyperlink" Target="http://en.wikipedia.org/wiki/Tucson,_Arizona" TargetMode="External"/><Relationship Id="rId15" Type="http://schemas.openxmlformats.org/officeDocument/2006/relationships/hyperlink" Target="http://en.wikipedia.org/wiki/La_Follette,_Tennessee" TargetMode="External"/><Relationship Id="rId23" Type="http://schemas.openxmlformats.org/officeDocument/2006/relationships/hyperlink" Target="http://en.wikipedia.org/wiki/List_of_school_shootings_in_the_United_States" TargetMode="External"/><Relationship Id="rId28" Type="http://schemas.openxmlformats.org/officeDocument/2006/relationships/hyperlink" Target="http://en.wikipedia.org/wiki/Detroit,_Michigan" TargetMode="External"/><Relationship Id="rId36" Type="http://schemas.openxmlformats.org/officeDocument/2006/relationships/hyperlink" Target="http://en.wikipedia.org/wiki/Houston,_Texas" TargetMode="External"/><Relationship Id="rId49" Type="http://schemas.openxmlformats.org/officeDocument/2006/relationships/hyperlink" Target="http://en.wikipedia.org/wiki/Hazard,_Kentucky" TargetMode="External"/><Relationship Id="rId57" Type="http://schemas.openxmlformats.org/officeDocument/2006/relationships/hyperlink" Target="http://en.wikipedia.org/wiki/List_of_school_shootings_in_the_United_States" TargetMode="External"/><Relationship Id="rId61" Type="http://schemas.openxmlformats.org/officeDocument/2006/relationships/hyperlink" Target="http://en.wikipedia.org/wiki/Austin,_Texas" TargetMode="External"/><Relationship Id="rId10" Type="http://schemas.openxmlformats.org/officeDocument/2006/relationships/hyperlink" Target="http://en.wikipedia.org/wiki/East_Greenbush,_New_York" TargetMode="External"/><Relationship Id="rId19" Type="http://schemas.openxmlformats.org/officeDocument/2006/relationships/hyperlink" Target="http://en.wikipedia.org/wiki/Cazenovia,_Wisconsin" TargetMode="External"/><Relationship Id="rId31" Type="http://schemas.openxmlformats.org/officeDocument/2006/relationships/hyperlink" Target="http://en.wikipedia.org/wiki/Madison,_Alabama" TargetMode="External"/><Relationship Id="rId44" Type="http://schemas.openxmlformats.org/officeDocument/2006/relationships/hyperlink" Target="http://en.wikipedia.org/wiki/Newtown,_Connecticut" TargetMode="External"/><Relationship Id="rId52" Type="http://schemas.openxmlformats.org/officeDocument/2006/relationships/hyperlink" Target="http://en.wikipedia.org/wiki/List_of_school_shootings_in_the_United_States" TargetMode="External"/><Relationship Id="rId60" Type="http://schemas.openxmlformats.org/officeDocument/2006/relationships/hyperlink" Target="http://en.wikipedia.org/wiki/List_of_school_shootings_in_the_United_States" TargetMode="External"/><Relationship Id="rId65" Type="http://schemas.openxmlformats.org/officeDocument/2006/relationships/hyperlink" Target="http://en.wikipedia.org/wiki/Bend,_Oregon" TargetMode="External"/><Relationship Id="rId73" Type="http://schemas.openxmlformats.org/officeDocument/2006/relationships/hyperlink" Target="http://en.wikipedia.org/wiki/Fairburn,_Georgia" TargetMode="External"/><Relationship Id="rId4" Type="http://schemas.openxmlformats.org/officeDocument/2006/relationships/hyperlink" Target="http://en.wikipedia.org/wiki/Gary,_Indiana" TargetMode="External"/><Relationship Id="rId9" Type="http://schemas.openxmlformats.org/officeDocument/2006/relationships/hyperlink" Target="http://en.wikipedia.org/wiki/Washington,_D.C." TargetMode="External"/><Relationship Id="rId14" Type="http://schemas.openxmlformats.org/officeDocument/2006/relationships/hyperlink" Target="http://en.wikipedia.org/wiki/Red_Lake,_Minnesota" TargetMode="External"/><Relationship Id="rId22" Type="http://schemas.openxmlformats.org/officeDocument/2006/relationships/hyperlink" Target="http://en.wikipedia.org/wiki/Prineville,_Oregon" TargetMode="External"/><Relationship Id="rId27" Type="http://schemas.openxmlformats.org/officeDocument/2006/relationships/hyperlink" Target="http://en.wikipedia.org/wiki/Federal_Way,_Washington" TargetMode="External"/><Relationship Id="rId30" Type="http://schemas.openxmlformats.org/officeDocument/2006/relationships/hyperlink" Target="http://en.wikipedia.org/wiki/Larose,_Louisiana" TargetMode="External"/><Relationship Id="rId35" Type="http://schemas.openxmlformats.org/officeDocument/2006/relationships/hyperlink" Target="http://en.wikipedia.org/wiki/Placerville,_California" TargetMode="External"/><Relationship Id="rId43" Type="http://schemas.openxmlformats.org/officeDocument/2006/relationships/hyperlink" Target="http://en.wikipedia.org/wiki/List_of_school_shootings_in_the_United_States" TargetMode="External"/><Relationship Id="rId48" Type="http://schemas.openxmlformats.org/officeDocument/2006/relationships/hyperlink" Target="http://en.wikipedia.org/wiki/St._Louis,_Missouri" TargetMode="External"/><Relationship Id="rId56" Type="http://schemas.openxmlformats.org/officeDocument/2006/relationships/hyperlink" Target="http://en.wikipedia.org/wiki/West_Palm_Beach,_Florida" TargetMode="External"/><Relationship Id="rId64" Type="http://schemas.openxmlformats.org/officeDocument/2006/relationships/hyperlink" Target="http://en.wikipedia.org/wiki/West_Lafayette,_Indiana" TargetMode="External"/><Relationship Id="rId69" Type="http://schemas.openxmlformats.org/officeDocument/2006/relationships/hyperlink" Target="http://en.wikipedia.org/wiki/Griffith,_Indiana" TargetMode="External"/><Relationship Id="rId8" Type="http://schemas.openxmlformats.org/officeDocument/2006/relationships/hyperlink" Target="http://en.wikipedia.org/wiki/Cold_Spring,_Minnesota" TargetMode="External"/><Relationship Id="rId51" Type="http://schemas.openxmlformats.org/officeDocument/2006/relationships/hyperlink" Target="http://en.wikipedia.org/wiki/Southgate,_Michigan" TargetMode="External"/><Relationship Id="rId72" Type="http://schemas.openxmlformats.org/officeDocument/2006/relationships/hyperlink" Target="http://en.wikipedia.org/wiki/Lake_Mary,_Florida" TargetMode="External"/><Relationship Id="rId3" Type="http://schemas.openxmlformats.org/officeDocument/2006/relationships/hyperlink" Target="http://en.wikipedia.org/wiki/Santee,_California" TargetMode="External"/><Relationship Id="rId12" Type="http://schemas.openxmlformats.org/officeDocument/2006/relationships/hyperlink" Target="http://en.wikipedia.org/wiki/List_of_school_shootings_in_the_United_States" TargetMode="External"/><Relationship Id="rId17" Type="http://schemas.openxmlformats.org/officeDocument/2006/relationships/hyperlink" Target="http://en.wikipedia.org/wiki/List_of_school_shootings_in_the_United_States" TargetMode="External"/><Relationship Id="rId25" Type="http://schemas.openxmlformats.org/officeDocument/2006/relationships/hyperlink" Target="http://en.wikipedia.org/wiki/Oxnard,_California" TargetMode="External"/><Relationship Id="rId33" Type="http://schemas.openxmlformats.org/officeDocument/2006/relationships/hyperlink" Target="http://en.wikipedia.org/wiki/Marinette,_Wisconsin" TargetMode="External"/><Relationship Id="rId38" Type="http://schemas.openxmlformats.org/officeDocument/2006/relationships/hyperlink" Target="http://en.wikipedia.org/wiki/Chardon,_Ohio" TargetMode="External"/><Relationship Id="rId46" Type="http://schemas.openxmlformats.org/officeDocument/2006/relationships/hyperlink" Target="http://en.wikipedia.org/wiki/List_of_school_shootings_in_the_United_States" TargetMode="External"/><Relationship Id="rId59" Type="http://schemas.openxmlformats.org/officeDocument/2006/relationships/hyperlink" Target="http://en.wikipedia.org/wiki/Gray,_Maine" TargetMode="External"/><Relationship Id="rId67" Type="http://schemas.openxmlformats.org/officeDocument/2006/relationships/hyperlink" Target="http://en.wikipedia.org/wiki/List_of_school_shootings_in_the_United_States" TargetMode="External"/><Relationship Id="rId20" Type="http://schemas.openxmlformats.org/officeDocument/2006/relationships/hyperlink" Target="http://en.wikipedia.org/wiki/Nickel_Mines,_Pennsylvania" TargetMode="External"/><Relationship Id="rId41" Type="http://schemas.openxmlformats.org/officeDocument/2006/relationships/hyperlink" Target="http://en.wikipedia.org/wiki/List_of_school_shootings_in_the_United_States" TargetMode="External"/><Relationship Id="rId54" Type="http://schemas.openxmlformats.org/officeDocument/2006/relationships/hyperlink" Target="http://en.wikipedia.org/wiki/List_of_school_shootings_in_the_United_States" TargetMode="External"/><Relationship Id="rId62" Type="http://schemas.openxmlformats.org/officeDocument/2006/relationships/hyperlink" Target="http://en.wikipedia.org/wiki/Sparks,_Nevada" TargetMode="External"/><Relationship Id="rId70" Type="http://schemas.openxmlformats.org/officeDocument/2006/relationships/hyperlink" Target="http://en.wikipedia.org/wiki/Richmond,_California" TargetMode="External"/><Relationship Id="rId75" Type="http://schemas.openxmlformats.org/officeDocument/2006/relationships/printerSettings" Target="../printerSettings/printerSettings2.bin"/><Relationship Id="rId1" Type="http://schemas.openxmlformats.org/officeDocument/2006/relationships/hyperlink" Target="http://en.wikipedia.org/wiki/Flint,_Michigan" TargetMode="External"/><Relationship Id="rId6" Type="http://schemas.openxmlformats.org/officeDocument/2006/relationships/hyperlink" Target="http://en.wikipedia.org/wiki/Red_Lion,_Pennsylvan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0"/>
  <sheetViews>
    <sheetView tabSelected="1" workbookViewId="0">
      <selection activeCell="N14" sqref="N14"/>
    </sheetView>
  </sheetViews>
  <sheetFormatPr defaultColWidth="9.140625" defaultRowHeight="15" x14ac:dyDescent="0.25"/>
  <cols>
    <col min="1" max="1" width="9.140625" style="15"/>
    <col min="2" max="2" width="12" style="15" bestFit="1" customWidth="1"/>
    <col min="3" max="13" width="9.140625" style="15"/>
    <col min="14" max="14" width="12.5703125" style="15" bestFit="1" customWidth="1"/>
    <col min="15" max="15" width="11" style="27" customWidth="1"/>
    <col min="16" max="16384" width="9.140625" style="15"/>
  </cols>
  <sheetData>
    <row r="2" spans="1:7" ht="15.75" thickBot="1" x14ac:dyDescent="0.3">
      <c r="A2" s="15" t="s">
        <v>188</v>
      </c>
      <c r="B2" s="15">
        <f>(135/14)/(100000*200)</f>
        <v>4.8214285714285712E-7</v>
      </c>
    </row>
    <row r="3" spans="1:7" ht="15.75" thickBot="1" x14ac:dyDescent="0.3">
      <c r="A3" s="37" t="s">
        <v>191</v>
      </c>
      <c r="B3" s="38"/>
    </row>
    <row r="4" spans="1:7" x14ac:dyDescent="0.25">
      <c r="A4" s="16" t="s">
        <v>189</v>
      </c>
      <c r="B4" s="17" t="s">
        <v>190</v>
      </c>
    </row>
    <row r="5" spans="1:7" x14ac:dyDescent="0.25">
      <c r="A5" s="18">
        <v>0</v>
      </c>
      <c r="B5" s="19">
        <f>_xlfn.POISSON.DIST(A5,$B$2,FALSE)</f>
        <v>0.99999951785725905</v>
      </c>
    </row>
    <row r="6" spans="1:7" ht="15.75" thickBot="1" x14ac:dyDescent="0.3">
      <c r="A6" s="18">
        <v>1</v>
      </c>
      <c r="B6" s="19">
        <f>_xlfn.POISSON.DIST(A6,$B$2,FALSE)</f>
        <v>4.8214262468117854E-7</v>
      </c>
    </row>
    <row r="7" spans="1:7" ht="15.75" thickBot="1" x14ac:dyDescent="0.3">
      <c r="A7" s="18">
        <v>2</v>
      </c>
      <c r="B7" s="19">
        <f>_xlfn.POISSON.DIST(A7,$B$2,FALSE)</f>
        <v>1.1623081130706984E-13</v>
      </c>
      <c r="D7" s="30" t="s">
        <v>192</v>
      </c>
      <c r="E7" s="36"/>
      <c r="F7" s="36"/>
      <c r="G7" s="31"/>
    </row>
    <row r="8" spans="1:7" x14ac:dyDescent="0.25">
      <c r="A8" s="18">
        <v>3</v>
      </c>
      <c r="B8" s="19">
        <f>_xlfn.POISSON.DIST(A8,$B$2,FALSE)</f>
        <v>1.8679951817207655E-20</v>
      </c>
      <c r="D8" s="28">
        <f>135/14</f>
        <v>9.6428571428571423</v>
      </c>
      <c r="E8" s="32" t="s">
        <v>193</v>
      </c>
      <c r="F8" s="32"/>
      <c r="G8" s="33"/>
    </row>
    <row r="9" spans="1:7" x14ac:dyDescent="0.25">
      <c r="A9" s="18">
        <v>4</v>
      </c>
      <c r="B9" s="19">
        <f>_xlfn.POISSON.DIST(A9,$B$2,FALSE)</f>
        <v>2.2516013351098511E-27</v>
      </c>
      <c r="D9" s="28">
        <f>D8/100000</f>
        <v>9.6428571428571418E-5</v>
      </c>
      <c r="E9" s="33" t="s">
        <v>195</v>
      </c>
      <c r="F9" s="33"/>
      <c r="G9" s="33"/>
    </row>
    <row r="10" spans="1:7" ht="15.75" thickBot="1" x14ac:dyDescent="0.3">
      <c r="A10" s="20">
        <v>5</v>
      </c>
      <c r="B10" s="21">
        <f>_xlfn.POISSON.DIST(A10,$B$2,FALSE)</f>
        <v>2.1711870017130875E-34</v>
      </c>
      <c r="D10" s="29">
        <f>D9/200</f>
        <v>4.8214285714285712E-7</v>
      </c>
      <c r="E10" s="34" t="s">
        <v>194</v>
      </c>
      <c r="F10" s="34"/>
      <c r="G10" s="35"/>
    </row>
  </sheetData>
  <mergeCells count="5">
    <mergeCell ref="E10:G10"/>
    <mergeCell ref="E9:G9"/>
    <mergeCell ref="E8:G8"/>
    <mergeCell ref="A3:B3"/>
    <mergeCell ref="D7:G7"/>
  </mergeCells>
  <printOptions horizontalCentered="1" verticalCentered="1"/>
  <pageMargins left="0.7" right="0.7" top="0.75" bottom="0.75" header="0.3" footer="0.3"/>
  <pageSetup scale="98" orientation="landscape" r:id="rId1"/>
  <headerFooter scaleWithDoc="0">
    <oddHeader>&amp;LCCHS Math
Stats&amp;CProbability of School Shootings&amp;RM Heinen
&amp;D</oddHeader>
    <oddFooter>&amp;L&amp;F - &amp;A&amp;RPage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1"/>
  <sheetViews>
    <sheetView zoomScale="89" zoomScaleNormal="89" workbookViewId="0">
      <selection activeCell="G6" sqref="G6"/>
    </sheetView>
  </sheetViews>
  <sheetFormatPr defaultColWidth="9.140625" defaultRowHeight="15" x14ac:dyDescent="0.25"/>
  <cols>
    <col min="1" max="1" width="9.140625" style="1"/>
    <col min="2" max="2" width="20.28515625" style="3" customWidth="1"/>
    <col min="3" max="3" width="32.28515625" style="3" customWidth="1"/>
    <col min="4" max="5" width="9.140625" style="7"/>
    <col min="6" max="6" width="104.5703125" style="3" customWidth="1"/>
    <col min="7" max="7" width="35.42578125" style="3" customWidth="1"/>
    <col min="8" max="16384" width="9.140625" style="3"/>
  </cols>
  <sheetData>
    <row r="1" spans="1:6" ht="15.75" thickBot="1" x14ac:dyDescent="0.3">
      <c r="B1" s="3" t="s">
        <v>187</v>
      </c>
      <c r="C1" s="8"/>
      <c r="D1" s="9">
        <f>SUM(D3:D67)</f>
        <v>135</v>
      </c>
      <c r="E1" s="10">
        <f>SUM(E3:E67)</f>
        <v>90</v>
      </c>
      <c r="F1" s="26" t="s">
        <v>186</v>
      </c>
    </row>
    <row r="2" spans="1:6" x14ac:dyDescent="0.25">
      <c r="B2" s="2" t="s">
        <v>0</v>
      </c>
      <c r="C2" s="2" t="s">
        <v>1</v>
      </c>
      <c r="D2" s="6" t="s">
        <v>2</v>
      </c>
      <c r="E2" s="6" t="s">
        <v>3</v>
      </c>
      <c r="F2" s="2" t="s">
        <v>4</v>
      </c>
    </row>
    <row r="3" spans="1:6" ht="27" x14ac:dyDescent="0.25">
      <c r="A3" s="1">
        <v>1</v>
      </c>
      <c r="B3" s="11" t="s">
        <v>5</v>
      </c>
      <c r="C3" s="12" t="s">
        <v>6</v>
      </c>
      <c r="D3" s="13">
        <v>1</v>
      </c>
      <c r="E3" s="13">
        <v>0</v>
      </c>
      <c r="F3" s="11" t="s">
        <v>7</v>
      </c>
    </row>
    <row r="4" spans="1:6" ht="65.25" x14ac:dyDescent="0.25">
      <c r="A4" s="1">
        <v>2</v>
      </c>
      <c r="B4" s="11" t="s">
        <v>8</v>
      </c>
      <c r="C4" s="12" t="s">
        <v>9</v>
      </c>
      <c r="D4" s="13">
        <v>1</v>
      </c>
      <c r="E4" s="13">
        <v>0</v>
      </c>
      <c r="F4" s="11" t="s">
        <v>10</v>
      </c>
    </row>
    <row r="5" spans="1:6" ht="39.75" x14ac:dyDescent="0.25">
      <c r="A5" s="1">
        <v>5</v>
      </c>
      <c r="B5" s="11" t="s">
        <v>11</v>
      </c>
      <c r="C5" s="12" t="s">
        <v>12</v>
      </c>
      <c r="D5" s="13">
        <v>2</v>
      </c>
      <c r="E5" s="13">
        <v>13</v>
      </c>
      <c r="F5" s="11" t="s">
        <v>13</v>
      </c>
    </row>
    <row r="6" spans="1:6" x14ac:dyDescent="0.25">
      <c r="B6" s="22" t="s">
        <v>14</v>
      </c>
      <c r="C6" s="24" t="s">
        <v>15</v>
      </c>
      <c r="D6" s="25">
        <v>1</v>
      </c>
      <c r="E6" s="25">
        <v>0</v>
      </c>
      <c r="F6" s="22" t="s">
        <v>16</v>
      </c>
    </row>
    <row r="7" spans="1:6" x14ac:dyDescent="0.25">
      <c r="B7" s="22"/>
      <c r="C7" s="24"/>
      <c r="D7" s="25"/>
      <c r="E7" s="25"/>
      <c r="F7" s="23"/>
    </row>
    <row r="8" spans="1:6" ht="39.75" x14ac:dyDescent="0.25">
      <c r="A8" s="1">
        <v>13</v>
      </c>
      <c r="B8" s="4">
        <v>37557</v>
      </c>
      <c r="C8" s="12" t="s">
        <v>17</v>
      </c>
      <c r="D8" s="13">
        <v>4</v>
      </c>
      <c r="E8" s="13">
        <v>0</v>
      </c>
      <c r="F8" s="11" t="s">
        <v>18</v>
      </c>
    </row>
    <row r="9" spans="1:6" ht="45" x14ac:dyDescent="0.25">
      <c r="A9" s="1">
        <v>14</v>
      </c>
      <c r="B9" s="11" t="s">
        <v>19</v>
      </c>
      <c r="C9" s="12" t="s">
        <v>20</v>
      </c>
      <c r="D9" s="13">
        <v>2</v>
      </c>
      <c r="E9" s="13">
        <v>0</v>
      </c>
      <c r="F9" s="12" t="s">
        <v>21</v>
      </c>
    </row>
    <row r="10" spans="1:6" ht="39.75" x14ac:dyDescent="0.25">
      <c r="A10" s="1">
        <v>16</v>
      </c>
      <c r="B10" s="11" t="s">
        <v>23</v>
      </c>
      <c r="C10" s="12" t="s">
        <v>24</v>
      </c>
      <c r="D10" s="13">
        <v>2</v>
      </c>
      <c r="E10" s="13">
        <v>0</v>
      </c>
      <c r="F10" s="11" t="s">
        <v>25</v>
      </c>
    </row>
    <row r="11" spans="1:6" ht="27.6" x14ac:dyDescent="0.3">
      <c r="A11" s="1">
        <v>17</v>
      </c>
      <c r="B11" s="11" t="s">
        <v>26</v>
      </c>
      <c r="C11" s="12" t="s">
        <v>27</v>
      </c>
      <c r="D11" s="13">
        <v>1</v>
      </c>
      <c r="E11" s="13">
        <v>0</v>
      </c>
      <c r="F11" s="11" t="s">
        <v>28</v>
      </c>
    </row>
    <row r="12" spans="1:6" ht="28.9" x14ac:dyDescent="0.3">
      <c r="A12" s="1">
        <v>18</v>
      </c>
      <c r="B12" s="11" t="s">
        <v>29</v>
      </c>
      <c r="C12" s="12" t="s">
        <v>30</v>
      </c>
      <c r="D12" s="13">
        <v>0</v>
      </c>
      <c r="E12" s="13">
        <v>1</v>
      </c>
      <c r="F12" s="11" t="s">
        <v>31</v>
      </c>
    </row>
    <row r="13" spans="1:6" ht="28.9" x14ac:dyDescent="0.3">
      <c r="A13" s="1">
        <v>19</v>
      </c>
      <c r="B13" s="11" t="s">
        <v>32</v>
      </c>
      <c r="C13" s="12" t="s">
        <v>33</v>
      </c>
      <c r="D13" s="13">
        <v>0</v>
      </c>
      <c r="E13" s="13">
        <v>4</v>
      </c>
      <c r="F13" s="12" t="s">
        <v>34</v>
      </c>
    </row>
    <row r="14" spans="1:6" ht="28.9" x14ac:dyDescent="0.3">
      <c r="A14" s="1">
        <v>20</v>
      </c>
      <c r="B14" s="5">
        <v>38261</v>
      </c>
      <c r="C14" s="12" t="s">
        <v>35</v>
      </c>
      <c r="D14" s="13">
        <v>0</v>
      </c>
      <c r="E14" s="13">
        <v>1</v>
      </c>
      <c r="F14" s="11" t="s">
        <v>36</v>
      </c>
    </row>
    <row r="15" spans="1:6" ht="65.25" x14ac:dyDescent="0.25">
      <c r="A15" s="1">
        <v>21</v>
      </c>
      <c r="B15" s="11" t="s">
        <v>37</v>
      </c>
      <c r="C15" s="12" t="s">
        <v>38</v>
      </c>
      <c r="D15" s="13">
        <v>10</v>
      </c>
      <c r="E15" s="13">
        <v>7</v>
      </c>
      <c r="F15" s="11" t="s">
        <v>39</v>
      </c>
    </row>
    <row r="16" spans="1:6" ht="56.45" x14ac:dyDescent="0.3">
      <c r="A16" s="1">
        <v>23</v>
      </c>
      <c r="B16" s="11" t="s">
        <v>41</v>
      </c>
      <c r="C16" s="12" t="s">
        <v>42</v>
      </c>
      <c r="D16" s="13">
        <v>1</v>
      </c>
      <c r="E16" s="13">
        <v>2</v>
      </c>
      <c r="F16" s="11" t="s">
        <v>43</v>
      </c>
    </row>
    <row r="17" spans="1:6" ht="28.9" x14ac:dyDescent="0.3">
      <c r="A17" s="1">
        <v>26</v>
      </c>
      <c r="B17" s="11" t="s">
        <v>44</v>
      </c>
      <c r="C17" s="12" t="s">
        <v>45</v>
      </c>
      <c r="D17" s="13">
        <v>1</v>
      </c>
      <c r="E17" s="13">
        <v>0</v>
      </c>
      <c r="F17" s="12" t="s">
        <v>46</v>
      </c>
    </row>
    <row r="18" spans="1:6" ht="42" x14ac:dyDescent="0.3">
      <c r="A18" s="1">
        <v>28</v>
      </c>
      <c r="B18" s="11" t="s">
        <v>47</v>
      </c>
      <c r="C18" s="12" t="s">
        <v>48</v>
      </c>
      <c r="D18" s="13">
        <v>2</v>
      </c>
      <c r="E18" s="13">
        <v>0</v>
      </c>
      <c r="F18" s="11" t="s">
        <v>49</v>
      </c>
    </row>
    <row r="19" spans="1:6" ht="55.9" x14ac:dyDescent="0.3">
      <c r="A19" s="1">
        <v>29</v>
      </c>
      <c r="B19" s="11" t="s">
        <v>50</v>
      </c>
      <c r="C19" s="12" t="s">
        <v>51</v>
      </c>
      <c r="D19" s="13">
        <v>1</v>
      </c>
      <c r="E19" s="13">
        <v>0</v>
      </c>
      <c r="F19" s="11" t="s">
        <v>52</v>
      </c>
    </row>
    <row r="20" spans="1:6" ht="30" x14ac:dyDescent="0.25">
      <c r="A20" s="1">
        <v>30</v>
      </c>
      <c r="B20" s="11" t="s">
        <v>53</v>
      </c>
      <c r="C20" s="12" t="s">
        <v>54</v>
      </c>
      <c r="D20" s="13">
        <v>6</v>
      </c>
      <c r="E20" s="13">
        <v>3</v>
      </c>
      <c r="F20" s="11" t="s">
        <v>55</v>
      </c>
    </row>
    <row r="21" spans="1:6" ht="27" x14ac:dyDescent="0.25">
      <c r="A21" s="1">
        <v>31</v>
      </c>
      <c r="B21" s="4">
        <v>39085</v>
      </c>
      <c r="C21" s="12" t="s">
        <v>56</v>
      </c>
      <c r="D21" s="13">
        <v>1</v>
      </c>
      <c r="E21" s="13">
        <v>0</v>
      </c>
      <c r="F21" s="11" t="s">
        <v>57</v>
      </c>
    </row>
    <row r="22" spans="1:6" ht="30" x14ac:dyDescent="0.25">
      <c r="A22" s="1">
        <v>32</v>
      </c>
      <c r="B22" s="11" t="s">
        <v>58</v>
      </c>
      <c r="C22" s="12" t="s">
        <v>59</v>
      </c>
      <c r="D22" s="13">
        <v>1</v>
      </c>
      <c r="E22" s="13">
        <v>0</v>
      </c>
      <c r="F22" s="12" t="s">
        <v>60</v>
      </c>
    </row>
    <row r="23" spans="1:6" ht="39.75" x14ac:dyDescent="0.25">
      <c r="A23" s="1">
        <v>34</v>
      </c>
      <c r="B23" s="11" t="s">
        <v>62</v>
      </c>
      <c r="C23" s="12" t="s">
        <v>22</v>
      </c>
      <c r="D23" s="13">
        <v>1</v>
      </c>
      <c r="E23" s="13">
        <v>4</v>
      </c>
      <c r="F23" s="11" t="s">
        <v>63</v>
      </c>
    </row>
    <row r="24" spans="1:6" ht="52.5" x14ac:dyDescent="0.25">
      <c r="A24" s="1">
        <v>40</v>
      </c>
      <c r="B24" s="11" t="s">
        <v>64</v>
      </c>
      <c r="C24" s="12" t="s">
        <v>65</v>
      </c>
      <c r="D24" s="13">
        <v>1</v>
      </c>
      <c r="E24" s="13">
        <v>0</v>
      </c>
      <c r="F24" s="11" t="s">
        <v>66</v>
      </c>
    </row>
    <row r="25" spans="1:6" ht="39.75" x14ac:dyDescent="0.25">
      <c r="A25" s="1">
        <v>41</v>
      </c>
      <c r="B25" s="11" t="s">
        <v>67</v>
      </c>
      <c r="C25" s="12" t="s">
        <v>68</v>
      </c>
      <c r="D25" s="13">
        <v>6</v>
      </c>
      <c r="E25" s="13">
        <v>21</v>
      </c>
      <c r="F25" s="11" t="s">
        <v>69</v>
      </c>
    </row>
    <row r="26" spans="1:6" ht="66.75" x14ac:dyDescent="0.25">
      <c r="A26" s="1">
        <v>42</v>
      </c>
      <c r="B26" s="11" t="s">
        <v>70</v>
      </c>
      <c r="C26" s="12" t="s">
        <v>71</v>
      </c>
      <c r="D26" s="13">
        <v>1</v>
      </c>
      <c r="E26" s="13">
        <v>0</v>
      </c>
      <c r="F26" s="11" t="s">
        <v>72</v>
      </c>
    </row>
    <row r="27" spans="1:6" ht="54" x14ac:dyDescent="0.25">
      <c r="A27" s="1">
        <v>43</v>
      </c>
      <c r="B27" s="11" t="s">
        <v>73</v>
      </c>
      <c r="C27" s="12" t="s">
        <v>74</v>
      </c>
      <c r="D27" s="13">
        <v>1</v>
      </c>
      <c r="E27" s="13">
        <v>3</v>
      </c>
      <c r="F27" s="11" t="s">
        <v>75</v>
      </c>
    </row>
    <row r="28" spans="1:6" ht="38.25" x14ac:dyDescent="0.25">
      <c r="A28" s="1">
        <v>45</v>
      </c>
      <c r="B28" s="11" t="s">
        <v>76</v>
      </c>
      <c r="C28" s="12" t="s">
        <v>77</v>
      </c>
      <c r="D28" s="13">
        <v>1</v>
      </c>
      <c r="E28" s="13">
        <v>0</v>
      </c>
      <c r="F28" s="11" t="s">
        <v>78</v>
      </c>
    </row>
    <row r="29" spans="1:6" ht="78" x14ac:dyDescent="0.25">
      <c r="A29" s="1">
        <v>50</v>
      </c>
      <c r="B29" s="11" t="s">
        <v>79</v>
      </c>
      <c r="C29" s="12" t="s">
        <v>80</v>
      </c>
      <c r="D29" s="13">
        <v>1</v>
      </c>
      <c r="E29" s="13">
        <v>0</v>
      </c>
      <c r="F29" s="11" t="s">
        <v>81</v>
      </c>
    </row>
    <row r="30" spans="1:6" ht="52.5" x14ac:dyDescent="0.25">
      <c r="A30" s="1">
        <v>53</v>
      </c>
      <c r="B30" s="11" t="s">
        <v>82</v>
      </c>
      <c r="C30" s="12" t="s">
        <v>83</v>
      </c>
      <c r="D30" s="13">
        <v>1</v>
      </c>
      <c r="E30" s="13">
        <v>0</v>
      </c>
      <c r="F30" s="11" t="s">
        <v>84</v>
      </c>
    </row>
    <row r="31" spans="1:6" ht="30" x14ac:dyDescent="0.25">
      <c r="A31" s="1">
        <v>58</v>
      </c>
      <c r="B31" s="11" t="s">
        <v>86</v>
      </c>
      <c r="C31" s="12" t="s">
        <v>87</v>
      </c>
      <c r="D31" s="13">
        <v>1</v>
      </c>
      <c r="E31" s="13">
        <v>0</v>
      </c>
      <c r="F31" s="11" t="s">
        <v>88</v>
      </c>
    </row>
    <row r="32" spans="1:6" ht="52.5" x14ac:dyDescent="0.25">
      <c r="A32" s="1">
        <v>59</v>
      </c>
      <c r="B32" s="11" t="s">
        <v>89</v>
      </c>
      <c r="C32" s="12" t="s">
        <v>90</v>
      </c>
      <c r="D32" s="13">
        <v>1</v>
      </c>
      <c r="E32" s="13">
        <v>0</v>
      </c>
      <c r="F32" s="11" t="s">
        <v>91</v>
      </c>
    </row>
    <row r="33" spans="1:6" ht="39.75" x14ac:dyDescent="0.25">
      <c r="A33" s="1">
        <v>61</v>
      </c>
      <c r="B33" s="11" t="s">
        <v>92</v>
      </c>
      <c r="C33" s="12" t="s">
        <v>93</v>
      </c>
      <c r="D33" s="13">
        <v>2</v>
      </c>
      <c r="E33" s="13">
        <v>2</v>
      </c>
      <c r="F33" s="11" t="s">
        <v>94</v>
      </c>
    </row>
    <row r="34" spans="1:6" ht="39.75" x14ac:dyDescent="0.25">
      <c r="A34" s="1">
        <v>62</v>
      </c>
      <c r="B34" s="11" t="s">
        <v>95</v>
      </c>
      <c r="C34" s="12" t="s">
        <v>96</v>
      </c>
      <c r="D34" s="13">
        <v>1</v>
      </c>
      <c r="E34" s="13">
        <v>0</v>
      </c>
      <c r="F34" s="11" t="s">
        <v>97</v>
      </c>
    </row>
    <row r="35" spans="1:6" ht="27" x14ac:dyDescent="0.25">
      <c r="A35" s="1">
        <v>65</v>
      </c>
      <c r="B35" s="11" t="s">
        <v>98</v>
      </c>
      <c r="C35" s="12" t="s">
        <v>99</v>
      </c>
      <c r="D35" s="13">
        <v>1</v>
      </c>
      <c r="E35" s="13">
        <v>5</v>
      </c>
      <c r="F35" s="11" t="s">
        <v>100</v>
      </c>
    </row>
    <row r="36" spans="1:6" ht="30" x14ac:dyDescent="0.25">
      <c r="A36" s="1">
        <v>68</v>
      </c>
      <c r="B36" s="11" t="s">
        <v>101</v>
      </c>
      <c r="C36" s="12" t="s">
        <v>61</v>
      </c>
      <c r="D36" s="13">
        <v>2</v>
      </c>
      <c r="E36" s="13">
        <v>0</v>
      </c>
      <c r="F36" s="11" t="s">
        <v>102</v>
      </c>
    </row>
    <row r="37" spans="1:6" ht="78" x14ac:dyDescent="0.25">
      <c r="A37" s="1">
        <v>73</v>
      </c>
      <c r="B37" s="11" t="s">
        <v>103</v>
      </c>
      <c r="C37" s="12" t="s">
        <v>104</v>
      </c>
      <c r="D37" s="13">
        <v>3</v>
      </c>
      <c r="E37" s="13">
        <v>3</v>
      </c>
      <c r="F37" s="11" t="s">
        <v>105</v>
      </c>
    </row>
    <row r="38" spans="1:6" ht="65.25" x14ac:dyDescent="0.25">
      <c r="A38" s="1">
        <v>75</v>
      </c>
      <c r="B38" s="11" t="s">
        <v>106</v>
      </c>
      <c r="C38" s="12" t="s">
        <v>107</v>
      </c>
      <c r="D38" s="13">
        <v>7</v>
      </c>
      <c r="E38" s="13">
        <v>3</v>
      </c>
      <c r="F38" s="11" t="s">
        <v>108</v>
      </c>
    </row>
    <row r="39" spans="1:6" ht="30" x14ac:dyDescent="0.25">
      <c r="A39" s="1">
        <v>76</v>
      </c>
      <c r="B39" s="11" t="s">
        <v>109</v>
      </c>
      <c r="C39" s="12" t="s">
        <v>110</v>
      </c>
      <c r="D39" s="13">
        <v>1</v>
      </c>
      <c r="E39" s="13">
        <v>0</v>
      </c>
      <c r="F39" s="12" t="s">
        <v>111</v>
      </c>
    </row>
    <row r="40" spans="1:6" ht="38.25" x14ac:dyDescent="0.25">
      <c r="A40" s="1">
        <v>80</v>
      </c>
      <c r="B40" s="11" t="s">
        <v>112</v>
      </c>
      <c r="C40" s="12" t="s">
        <v>113</v>
      </c>
      <c r="D40" s="13">
        <v>1</v>
      </c>
      <c r="E40" s="13">
        <v>0</v>
      </c>
      <c r="F40" s="12" t="s">
        <v>114</v>
      </c>
    </row>
    <row r="41" spans="1:6" ht="105" x14ac:dyDescent="0.25">
      <c r="A41" s="1">
        <v>84</v>
      </c>
      <c r="B41" s="11" t="s">
        <v>115</v>
      </c>
      <c r="C41" s="12" t="s">
        <v>116</v>
      </c>
      <c r="D41" s="13">
        <v>28</v>
      </c>
      <c r="E41" s="13">
        <v>2</v>
      </c>
      <c r="F41" s="11" t="s">
        <v>117</v>
      </c>
    </row>
    <row r="42" spans="1:6" ht="30" x14ac:dyDescent="0.25">
      <c r="A42" s="1">
        <v>85</v>
      </c>
      <c r="B42" s="11" t="s">
        <v>118</v>
      </c>
      <c r="C42" s="12" t="s">
        <v>119</v>
      </c>
      <c r="D42" s="13">
        <v>1</v>
      </c>
      <c r="E42" s="13">
        <v>0</v>
      </c>
      <c r="F42" s="12" t="s">
        <v>120</v>
      </c>
    </row>
    <row r="43" spans="1:6" ht="90.75" x14ac:dyDescent="0.25">
      <c r="A43" s="1">
        <v>86</v>
      </c>
      <c r="B43" s="11" t="s">
        <v>121</v>
      </c>
      <c r="C43" s="12" t="s">
        <v>122</v>
      </c>
      <c r="D43" s="13">
        <v>0</v>
      </c>
      <c r="E43" s="13">
        <v>2</v>
      </c>
      <c r="F43" s="11" t="s">
        <v>123</v>
      </c>
    </row>
    <row r="44" spans="1:6" ht="39.75" x14ac:dyDescent="0.25">
      <c r="A44" s="1">
        <v>87</v>
      </c>
      <c r="B44" s="11" t="s">
        <v>124</v>
      </c>
      <c r="C44" s="12" t="s">
        <v>125</v>
      </c>
      <c r="D44" s="13">
        <v>0</v>
      </c>
      <c r="E44" s="13">
        <v>2</v>
      </c>
      <c r="F44" s="11" t="s">
        <v>126</v>
      </c>
    </row>
    <row r="45" spans="1:6" ht="39.75" x14ac:dyDescent="0.25">
      <c r="A45" s="1">
        <v>88</v>
      </c>
      <c r="B45" s="11" t="s">
        <v>124</v>
      </c>
      <c r="C45" s="12" t="s">
        <v>127</v>
      </c>
      <c r="D45" s="13">
        <v>3</v>
      </c>
      <c r="E45" s="13">
        <v>0</v>
      </c>
      <c r="F45" s="11" t="s">
        <v>128</v>
      </c>
    </row>
    <row r="46" spans="1:6" ht="39.75" x14ac:dyDescent="0.25">
      <c r="A46" s="1">
        <v>89</v>
      </c>
      <c r="B46" s="11" t="s">
        <v>129</v>
      </c>
      <c r="C46" s="12" t="s">
        <v>40</v>
      </c>
      <c r="D46" s="13">
        <v>1</v>
      </c>
      <c r="E46" s="13">
        <v>0</v>
      </c>
      <c r="F46" s="11" t="s">
        <v>130</v>
      </c>
    </row>
    <row r="47" spans="1:6" ht="30" x14ac:dyDescent="0.25">
      <c r="A47" s="1">
        <v>94</v>
      </c>
      <c r="B47" s="11" t="s">
        <v>131</v>
      </c>
      <c r="C47" s="12" t="s">
        <v>132</v>
      </c>
      <c r="D47" s="13">
        <v>1</v>
      </c>
      <c r="E47" s="13">
        <v>0</v>
      </c>
      <c r="F47" s="12" t="s">
        <v>133</v>
      </c>
    </row>
    <row r="48" spans="1:6" ht="25.5" x14ac:dyDescent="0.25">
      <c r="A48" s="1">
        <v>96</v>
      </c>
      <c r="B48" s="11" t="s">
        <v>134</v>
      </c>
      <c r="C48" s="12" t="s">
        <v>135</v>
      </c>
      <c r="D48" s="13">
        <v>1</v>
      </c>
      <c r="E48" s="13">
        <v>0</v>
      </c>
      <c r="F48" s="12" t="s">
        <v>136</v>
      </c>
    </row>
    <row r="49" spans="1:6" ht="65.25" x14ac:dyDescent="0.25">
      <c r="A49" s="1">
        <v>103</v>
      </c>
      <c r="B49" s="11" t="s">
        <v>137</v>
      </c>
      <c r="C49" s="12" t="s">
        <v>138</v>
      </c>
      <c r="D49" s="13">
        <v>6</v>
      </c>
      <c r="E49" s="13">
        <v>4</v>
      </c>
      <c r="F49" s="11" t="s">
        <v>139</v>
      </c>
    </row>
    <row r="50" spans="1:6" ht="45" x14ac:dyDescent="0.25">
      <c r="A50" s="1">
        <v>104</v>
      </c>
      <c r="B50" s="11" t="s">
        <v>140</v>
      </c>
      <c r="C50" s="12" t="s">
        <v>141</v>
      </c>
      <c r="D50" s="13">
        <v>2</v>
      </c>
      <c r="E50" s="13">
        <v>0</v>
      </c>
      <c r="F50" s="12" t="s">
        <v>142</v>
      </c>
    </row>
    <row r="51" spans="1:6" ht="30" x14ac:dyDescent="0.25">
      <c r="A51" s="1">
        <v>106</v>
      </c>
      <c r="B51" s="11" t="s">
        <v>143</v>
      </c>
      <c r="C51" s="12" t="s">
        <v>144</v>
      </c>
      <c r="D51" s="13">
        <v>1</v>
      </c>
      <c r="E51" s="13">
        <v>2</v>
      </c>
      <c r="F51" s="11" t="s">
        <v>145</v>
      </c>
    </row>
    <row r="52" spans="1:6" ht="45" x14ac:dyDescent="0.25">
      <c r="A52" s="1">
        <v>108</v>
      </c>
      <c r="B52" s="11" t="s">
        <v>146</v>
      </c>
      <c r="C52" s="12" t="s">
        <v>147</v>
      </c>
      <c r="D52" s="13">
        <v>1</v>
      </c>
      <c r="E52" s="13">
        <v>0</v>
      </c>
      <c r="F52" s="12" t="s">
        <v>148</v>
      </c>
    </row>
    <row r="53" spans="1:6" ht="27" x14ac:dyDescent="0.25">
      <c r="A53" s="1">
        <v>110</v>
      </c>
      <c r="B53" s="11" t="s">
        <v>149</v>
      </c>
      <c r="C53" s="12" t="s">
        <v>85</v>
      </c>
      <c r="D53" s="13">
        <v>1</v>
      </c>
      <c r="E53" s="13">
        <v>0</v>
      </c>
      <c r="F53" s="11" t="s">
        <v>150</v>
      </c>
    </row>
    <row r="54" spans="1:6" ht="78" x14ac:dyDescent="0.25">
      <c r="A54" s="1">
        <v>111</v>
      </c>
      <c r="B54" s="11" t="s">
        <v>151</v>
      </c>
      <c r="C54" s="12" t="s">
        <v>152</v>
      </c>
      <c r="D54" s="13">
        <v>2</v>
      </c>
      <c r="E54" s="13">
        <v>2</v>
      </c>
      <c r="F54" s="11" t="s">
        <v>153</v>
      </c>
    </row>
    <row r="55" spans="1:6" ht="52.5" x14ac:dyDescent="0.25">
      <c r="A55" s="1">
        <v>117</v>
      </c>
      <c r="B55" s="11" t="s">
        <v>154</v>
      </c>
      <c r="C55" s="12" t="s">
        <v>155</v>
      </c>
      <c r="D55" s="13">
        <v>2</v>
      </c>
      <c r="E55" s="13">
        <v>0</v>
      </c>
      <c r="F55" s="11" t="s">
        <v>156</v>
      </c>
    </row>
    <row r="56" spans="1:6" ht="30" x14ac:dyDescent="0.25">
      <c r="A56" s="1">
        <v>124</v>
      </c>
      <c r="B56" s="11" t="s">
        <v>157</v>
      </c>
      <c r="C56" s="12" t="s">
        <v>158</v>
      </c>
      <c r="D56" s="13">
        <v>1</v>
      </c>
      <c r="E56" s="13">
        <v>0</v>
      </c>
      <c r="F56" s="11" t="s">
        <v>159</v>
      </c>
    </row>
    <row r="57" spans="1:6" ht="27" x14ac:dyDescent="0.25">
      <c r="A57" s="1">
        <v>132</v>
      </c>
      <c r="B57" s="11" t="s">
        <v>160</v>
      </c>
      <c r="C57" s="12" t="s">
        <v>161</v>
      </c>
      <c r="D57" s="13">
        <v>1</v>
      </c>
      <c r="E57" s="13">
        <v>0</v>
      </c>
      <c r="F57" s="11" t="s">
        <v>162</v>
      </c>
    </row>
    <row r="58" spans="1:6" ht="45" x14ac:dyDescent="0.25">
      <c r="A58" s="1">
        <v>138</v>
      </c>
      <c r="B58" s="11" t="s">
        <v>163</v>
      </c>
      <c r="C58" s="12" t="s">
        <v>164</v>
      </c>
      <c r="D58" s="13">
        <v>1</v>
      </c>
      <c r="E58" s="13">
        <v>0</v>
      </c>
      <c r="F58" s="12" t="s">
        <v>165</v>
      </c>
    </row>
    <row r="59" spans="1:6" ht="39.75" x14ac:dyDescent="0.25">
      <c r="A59" s="1">
        <v>141</v>
      </c>
      <c r="B59" s="11" t="s">
        <v>166</v>
      </c>
      <c r="C59" s="12" t="s">
        <v>74</v>
      </c>
      <c r="D59" s="13">
        <v>1</v>
      </c>
      <c r="E59" s="13">
        <v>0</v>
      </c>
      <c r="F59" s="11" t="s">
        <v>167</v>
      </c>
    </row>
    <row r="60" spans="1:6" ht="27" x14ac:dyDescent="0.25">
      <c r="A60" s="1">
        <v>142</v>
      </c>
      <c r="B60" s="11" t="s">
        <v>168</v>
      </c>
      <c r="C60" s="12" t="s">
        <v>169</v>
      </c>
      <c r="D60" s="13">
        <v>3</v>
      </c>
      <c r="E60" s="13">
        <v>0</v>
      </c>
      <c r="F60" s="11" t="s">
        <v>170</v>
      </c>
    </row>
    <row r="61" spans="1:6" ht="39.75" x14ac:dyDescent="0.25">
      <c r="A61" s="1">
        <v>146</v>
      </c>
      <c r="B61" s="11" t="s">
        <v>171</v>
      </c>
      <c r="C61" s="12" t="s">
        <v>172</v>
      </c>
      <c r="D61" s="13">
        <v>0</v>
      </c>
      <c r="E61" s="13">
        <v>1</v>
      </c>
      <c r="F61" s="11" t="s">
        <v>173</v>
      </c>
    </row>
    <row r="62" spans="1:6" ht="41.25" x14ac:dyDescent="0.25">
      <c r="A62" s="1">
        <v>149</v>
      </c>
      <c r="B62" s="11" t="s">
        <v>174</v>
      </c>
      <c r="C62" s="12" t="s">
        <v>175</v>
      </c>
      <c r="D62" s="13">
        <v>2</v>
      </c>
      <c r="E62" s="13">
        <v>1</v>
      </c>
      <c r="F62" s="11" t="s">
        <v>176</v>
      </c>
    </row>
    <row r="63" spans="1:6" ht="25.5" x14ac:dyDescent="0.25">
      <c r="A63" s="1">
        <v>151</v>
      </c>
      <c r="B63" s="22" t="s">
        <v>177</v>
      </c>
      <c r="C63" s="24" t="s">
        <v>178</v>
      </c>
      <c r="D63" s="25">
        <v>1</v>
      </c>
      <c r="E63" s="25">
        <v>0</v>
      </c>
      <c r="F63" s="11" t="s">
        <v>179</v>
      </c>
    </row>
    <row r="64" spans="1:6" x14ac:dyDescent="0.25">
      <c r="B64" s="22"/>
      <c r="C64" s="24"/>
      <c r="D64" s="25"/>
      <c r="E64" s="25"/>
      <c r="F64" s="1"/>
    </row>
    <row r="65" spans="1:6" x14ac:dyDescent="0.25">
      <c r="B65" s="22"/>
      <c r="C65" s="24"/>
      <c r="D65" s="25"/>
      <c r="E65" s="25"/>
      <c r="F65" s="14"/>
    </row>
    <row r="66" spans="1:6" ht="30" x14ac:dyDescent="0.25">
      <c r="A66" s="1">
        <v>162</v>
      </c>
      <c r="B66" s="11" t="s">
        <v>180</v>
      </c>
      <c r="C66" s="12" t="s">
        <v>181</v>
      </c>
      <c r="D66" s="13">
        <v>1</v>
      </c>
      <c r="E66" s="13">
        <v>0</v>
      </c>
      <c r="F66" s="11" t="s">
        <v>182</v>
      </c>
    </row>
    <row r="67" spans="1:6" ht="39.75" x14ac:dyDescent="0.25">
      <c r="A67" s="1">
        <v>163</v>
      </c>
      <c r="B67" s="11" t="s">
        <v>183</v>
      </c>
      <c r="C67" s="12" t="s">
        <v>184</v>
      </c>
      <c r="D67" s="13">
        <v>4</v>
      </c>
      <c r="E67" s="13">
        <v>2</v>
      </c>
      <c r="F67" s="11" t="s">
        <v>185</v>
      </c>
    </row>
    <row r="69" spans="1:6" x14ac:dyDescent="0.25">
      <c r="B69" s="12"/>
    </row>
    <row r="71" spans="1:6" x14ac:dyDescent="0.25">
      <c r="B71" s="12"/>
    </row>
  </sheetData>
  <mergeCells count="9">
    <mergeCell ref="F6:F7"/>
    <mergeCell ref="B63:B65"/>
    <mergeCell ref="C63:C65"/>
    <mergeCell ref="D63:D65"/>
    <mergeCell ref="E63:E65"/>
    <mergeCell ref="B6:B7"/>
    <mergeCell ref="C6:C7"/>
    <mergeCell ref="D6:D7"/>
    <mergeCell ref="E6:E7"/>
  </mergeCells>
  <hyperlinks>
    <hyperlink ref="C3" r:id="rId1" tooltip="Flint, Michigan" display="http://en.wikipedia.org/wiki/Flint,_Michigan"/>
    <hyperlink ref="C4" r:id="rId2" tooltip="Lake Worth, Florida" display="http://en.wikipedia.org/wiki/Lake_Worth,_Florida"/>
    <hyperlink ref="C5" r:id="rId3" tooltip="Santee, California" display="http://en.wikipedia.org/wiki/Santee,_California"/>
    <hyperlink ref="C6" r:id="rId4" tooltip="Gary, Indiana" display="http://en.wikipedia.org/wiki/Gary,_Indiana"/>
    <hyperlink ref="C8" r:id="rId5" tooltip="Tucson, Arizona" display="http://en.wikipedia.org/wiki/Tucson,_Arizona"/>
    <hyperlink ref="C9" r:id="rId6" tooltip="Red Lion, Pennsylvania" display="http://en.wikipedia.org/wiki/Red_Lion,_Pennsylvania"/>
    <hyperlink ref="F9" r:id="rId7" location="cite_note-cnn-300" display="http://en.wikipedia.org/wiki/List_of_school_shootings_in_the_United_States - cite_note-cnn-300"/>
    <hyperlink ref="C10" r:id="rId8" tooltip="Cold Spring, Minnesota" display="http://en.wikipedia.org/wiki/Cold_Spring,_Minnesota"/>
    <hyperlink ref="C11" r:id="rId9" tooltip="Washington, D.C." display="http://en.wikipedia.org/wiki/Washington,_D.C."/>
    <hyperlink ref="C12" r:id="rId10" tooltip="East Greenbush, New York" display="http://en.wikipedia.org/wiki/East_Greenbush,_New_York"/>
    <hyperlink ref="C13" r:id="rId11" tooltip="Randallstown, Maryland" display="http://en.wikipedia.org/wiki/Randallstown,_Maryland"/>
    <hyperlink ref="F13" r:id="rId12" location="cite_note-305" display="http://en.wikipedia.org/wiki/List_of_school_shootings_in_the_United_States - cite_note-305"/>
    <hyperlink ref="C14" r:id="rId13" tooltip="Memphis, Tennessee" display="http://en.wikipedia.org/wiki/Memphis,_Tennessee"/>
    <hyperlink ref="C15" r:id="rId14" tooltip="Red Lake, Minnesota" display="http://en.wikipedia.org/wiki/Red_Lake,_Minnesota"/>
    <hyperlink ref="C16" r:id="rId15" tooltip="La Follette, Tennessee" display="http://en.wikipedia.org/wiki/La_Follette,_Tennessee"/>
    <hyperlink ref="C17" r:id="rId16" tooltip="Essex, Vermont" display="http://en.wikipedia.org/wiki/Essex,_Vermont"/>
    <hyperlink ref="F17" r:id="rId17" location="cite_note-315" display="http://en.wikipedia.org/wiki/List_of_school_shootings_in_the_United_States - cite_note-315"/>
    <hyperlink ref="C18" r:id="rId18" tooltip="Bailey, Colorado" display="http://en.wikipedia.org/wiki/Bailey,_Colorado"/>
    <hyperlink ref="C19" r:id="rId19" tooltip="Cazenovia, Wisconsin" display="http://en.wikipedia.org/wiki/Cazenovia,_Wisconsin"/>
    <hyperlink ref="C20" r:id="rId20" tooltip="Nickel Mines, Pennsylvania" display="http://en.wikipedia.org/wiki/Nickel_Mines,_Pennsylvania"/>
    <hyperlink ref="C21" r:id="rId21" tooltip="Tacoma, Washington" display="http://en.wikipedia.org/wiki/Tacoma,_Washington"/>
    <hyperlink ref="C22" r:id="rId22" tooltip="Prineville, Oregon" display="http://en.wikipedia.org/wiki/Prineville,_Oregon"/>
    <hyperlink ref="F22" r:id="rId23" location="cite_note-322" display="http://en.wikipedia.org/wiki/List_of_school_shootings_in_the_United_States - cite_note-322"/>
    <hyperlink ref="C23" r:id="rId24" tooltip="Cleveland, Ohio" display="http://en.wikipedia.org/wiki/Cleveland,_Ohio"/>
    <hyperlink ref="C24" r:id="rId25" tooltip="Oxnard, California" display="http://en.wikipedia.org/wiki/Oxnard,_California"/>
    <hyperlink ref="C25" r:id="rId26" tooltip="DeKalb, Illinois" display="http://en.wikipedia.org/wiki/DeKalb,_Illinois"/>
    <hyperlink ref="C26" r:id="rId27" tooltip="Federal Way, Washington" display="http://en.wikipedia.org/wiki/Federal_Way,_Washington"/>
    <hyperlink ref="C27" r:id="rId28" tooltip="Detroit, Michigan" display="http://en.wikipedia.org/wiki/Detroit,_Michigan"/>
    <hyperlink ref="C28" r:id="rId29" tooltip="Fort Lauderdale, Florida" display="http://en.wikipedia.org/wiki/Fort_Lauderdale,_Florida"/>
    <hyperlink ref="C29" r:id="rId30" tooltip="Larose, Louisiana" display="http://en.wikipedia.org/wiki/Larose,_Louisiana"/>
    <hyperlink ref="C30" r:id="rId31" tooltip="Madison, Alabama" display="http://en.wikipedia.org/wiki/Madison,_Alabama"/>
    <hyperlink ref="C31" r:id="rId32" tooltip="Salinas, California" display="http://en.wikipedia.org/wiki/Salinas,_California"/>
    <hyperlink ref="C32" r:id="rId33" tooltip="Marinette, Wisconsin" display="http://en.wikipedia.org/wiki/Marinette,_Wisconsin"/>
    <hyperlink ref="C33" r:id="rId34" tooltip="Omaha, Nebraska" display="http://en.wikipedia.org/wiki/Omaha,_Nebraska"/>
    <hyperlink ref="C34" r:id="rId35" tooltip="Placerville, California" display="http://en.wikipedia.org/wiki/Placerville,_California"/>
    <hyperlink ref="C35" r:id="rId36" tooltip="Houston, Texas" display="http://en.wikipedia.org/wiki/Houston,_Texas"/>
    <hyperlink ref="C36" r:id="rId37" tooltip="Blacksburg, Virginia" display="http://en.wikipedia.org/wiki/Blacksburg,_Virginia"/>
    <hyperlink ref="C37" r:id="rId38" tooltip="Chardon, Ohio" display="http://en.wikipedia.org/wiki/Chardon,_Ohio"/>
    <hyperlink ref="C38" r:id="rId39" tooltip="Oakland, California" display="http://en.wikipedia.org/wiki/Oakland,_California"/>
    <hyperlink ref="C39" r:id="rId40" tooltip="Chapel Hill, North Carolina" display="http://en.wikipedia.org/wiki/Chapel_Hill,_North_Carolina"/>
    <hyperlink ref="F39" r:id="rId41" location="cite_note-384" display="http://en.wikipedia.org/wiki/List_of_school_shootings_in_the_United_States - cite_note-384"/>
    <hyperlink ref="C40" r:id="rId42" tooltip="Stillwater, Oklahoma" display="http://en.wikipedia.org/wiki/Stillwater,_Oklahoma"/>
    <hyperlink ref="F40" r:id="rId43" location="cite_note-390" display="http://en.wikipedia.org/wiki/List_of_school_shootings_in_the_United_States - cite_note-390"/>
    <hyperlink ref="C41" r:id="rId44" tooltip="Newtown, Connecticut" display="http://en.wikipedia.org/wiki/Newtown,_Connecticut"/>
    <hyperlink ref="C42" r:id="rId45" tooltip="Fort Myers, Florida" display="http://en.wikipedia.org/wiki/Fort_Myers,_Florida"/>
    <hyperlink ref="F42" r:id="rId46" location="cite_note-399" display="http://en.wikipedia.org/wiki/List_of_school_shootings_in_the_United_States - cite_note-399"/>
    <hyperlink ref="C43" r:id="rId47" tooltip="Taft, California" display="http://en.wikipedia.org/wiki/Taft,_California"/>
    <hyperlink ref="C44" r:id="rId48" tooltip="St. Louis, Missouri" display="http://en.wikipedia.org/wiki/St._Louis,_Missouri"/>
    <hyperlink ref="C45" r:id="rId49" tooltip="Hazard, Kentucky" display="http://en.wikipedia.org/wiki/Hazard,_Kentucky"/>
    <hyperlink ref="C46" r:id="rId50" tooltip="Chicago, Illinois" display="http://en.wikipedia.org/wiki/Chicago,_Illinois"/>
    <hyperlink ref="C47" r:id="rId51" tooltip="Southgate, Michigan" display="http://en.wikipedia.org/wiki/Southgate,_Michigan"/>
    <hyperlink ref="F47" r:id="rId52" location="cite_note-410" display="http://en.wikipedia.org/wiki/List_of_school_shootings_in_the_United_States - cite_note-410"/>
    <hyperlink ref="C48" r:id="rId53" tooltip="Temple, Texas" display="http://en.wikipedia.org/wiki/Temple,_Texas"/>
    <hyperlink ref="F48" r:id="rId54" location="cite_note-412" display="http://en.wikipedia.org/wiki/List_of_school_shootings_in_the_United_States - cite_note-412"/>
    <hyperlink ref="C49" r:id="rId55" tooltip="Santa Monica, California" display="http://en.wikipedia.org/wiki/Santa_Monica,_California"/>
    <hyperlink ref="C50" r:id="rId56" tooltip="West Palm Beach, Florida" display="http://en.wikipedia.org/wiki/West_Palm_Beach,_Florida"/>
    <hyperlink ref="F50" r:id="rId57" location="cite_note-423" display="http://en.wikipedia.org/wiki/List_of_school_shootings_in_the_United_States - cite_note-423"/>
    <hyperlink ref="C51" r:id="rId58" tooltip="Sardis, Mississippi" display="http://en.wikipedia.org/wiki/Sardis,_Mississippi"/>
    <hyperlink ref="C52" r:id="rId59" tooltip="Gray, Maine" display="http://en.wikipedia.org/wiki/Gray,_Maine"/>
    <hyperlink ref="F52" r:id="rId60" location="cite_note-434" display="http://en.wikipedia.org/wiki/List_of_school_shootings_in_the_United_States - cite_note-434"/>
    <hyperlink ref="C53" r:id="rId61" tooltip="Austin, Texas" display="http://en.wikipedia.org/wiki/Austin,_Texas"/>
    <hyperlink ref="C54" r:id="rId62" tooltip="Sparks, Nevada" display="http://en.wikipedia.org/wiki/Sparks,_Nevada"/>
    <hyperlink ref="C55" r:id="rId63" tooltip="Centennial, Colorado" display="http://en.wikipedia.org/wiki/Centennial,_Colorado"/>
    <hyperlink ref="C56" r:id="rId64" tooltip="West Lafayette, Indiana" display="http://en.wikipedia.org/wiki/West_Lafayette,_Indiana"/>
    <hyperlink ref="C57" r:id="rId65" tooltip="Bend, Oregon" display="http://en.wikipedia.org/wiki/Bend,_Oregon"/>
    <hyperlink ref="C58" r:id="rId66" tooltip="Miami, Florida" display="http://en.wikipedia.org/wiki/Miami,_Florida"/>
    <hyperlink ref="F58" r:id="rId67" location="cite_note-480" display="http://en.wikipedia.org/wiki/List_of_school_shootings_in_the_United_States - cite_note-480"/>
    <hyperlink ref="C59" r:id="rId68" tooltip="Detroit, Michigan" display="http://en.wikipedia.org/wiki/Detroit,_Michigan"/>
    <hyperlink ref="C60" r:id="rId69" tooltip="Griffith, Indiana" display="http://en.wikipedia.org/wiki/Griffith,_Indiana"/>
    <hyperlink ref="C61" r:id="rId70" tooltip="Richmond, California" display="http://en.wikipedia.org/wiki/Richmond,_California"/>
    <hyperlink ref="C62" r:id="rId71" tooltip="Troutdale, Oregon" display="http://en.wikipedia.org/wiki/Troutdale,_Oregon"/>
    <hyperlink ref="C63" r:id="rId72" tooltip="Lake Mary, Florida" display="http://en.wikipedia.org/wiki/Lake_Mary,_Florida"/>
    <hyperlink ref="C66" r:id="rId73" tooltip="Fairburn, Georgia" display="http://en.wikipedia.org/wiki/Fairburn,_Georgia"/>
    <hyperlink ref="C67" r:id="rId74" tooltip="Marysville, Washington" display="http://en.wikipedia.org/wiki/Marysville,_Washington"/>
  </hyperlinks>
  <printOptions horizontalCentered="1" verticalCentered="1" gridLines="1"/>
  <pageMargins left="0.7" right="0.7" top="1" bottom="0.75" header="0.3" footer="0.3"/>
  <pageSetup scale="65" fitToHeight="4" orientation="landscape" r:id="rId75"/>
  <headerFooter scaleWithDoc="0">
    <oddHeader>&amp;LCCHS Math&amp;CElementary, MS and HS School Shootings&amp;RM Heinen
&amp;D</oddHeader>
    <oddFooter>&amp;L&amp;F-&amp;A&amp;RPage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Calculations</vt:lpstr>
      <vt:lpstr>Data</vt:lpstr>
      <vt:lpstr>Calculations!Print_Area</vt:lpstr>
      <vt:lpstr>Data!Print_Area</vt:lpstr>
      <vt:lpstr>Data!Print_Titles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Heinen</dc:creator>
  <cp:lastModifiedBy>admin</cp:lastModifiedBy>
  <cp:lastPrinted>2016-02-25T21:33:49Z</cp:lastPrinted>
  <dcterms:created xsi:type="dcterms:W3CDTF">2014-11-01T17:26:29Z</dcterms:created>
  <dcterms:modified xsi:type="dcterms:W3CDTF">2016-02-25T21:45:58Z</dcterms:modified>
</cp:coreProperties>
</file>